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513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<sst xmlns="http://schemas.openxmlformats.org/spreadsheetml/2006/main" count="285" uniqueCount="261">
  <si>
    <t>DESCRIPTION</t>
  </si>
  <si>
    <t>LOUNGE</t>
  </si>
  <si>
    <t>Clock: Grand</t>
  </si>
  <si>
    <t>Hi-Fi</t>
  </si>
  <si>
    <t>Ottoman</t>
  </si>
  <si>
    <t>Piano: Grand</t>
  </si>
  <si>
    <t>Piano: Upright</t>
  </si>
  <si>
    <t>T.V.</t>
  </si>
  <si>
    <t>T.V.: Plasma</t>
  </si>
  <si>
    <t>Q</t>
  </si>
  <si>
    <t>T</t>
  </si>
  <si>
    <t>BEDROOMS</t>
  </si>
  <si>
    <t>DINING ROOM</t>
  </si>
  <si>
    <t>Bean Bag</t>
  </si>
  <si>
    <t>Hostess</t>
  </si>
  <si>
    <t>Sideboard</t>
  </si>
  <si>
    <t>Server</t>
  </si>
  <si>
    <t>Tea Trolley</t>
  </si>
  <si>
    <t>ENTRANCE HALL</t>
  </si>
  <si>
    <t>Chair</t>
  </si>
  <si>
    <t>Half Moon Table</t>
  </si>
  <si>
    <t>Bed (Single)</t>
  </si>
  <si>
    <t>Bed (Double)</t>
  </si>
  <si>
    <t>Bed (Queen)</t>
  </si>
  <si>
    <t>Cheval Mirror</t>
  </si>
  <si>
    <t>Clothes Basket</t>
  </si>
  <si>
    <t>Cot / Compactum</t>
  </si>
  <si>
    <t>Chaise Lounge</t>
  </si>
  <si>
    <t>Headboard</t>
  </si>
  <si>
    <t>Kist</t>
  </si>
  <si>
    <t>STUDY / OFFICE</t>
  </si>
  <si>
    <t>Side Tables</t>
  </si>
  <si>
    <t>Coffee Table</t>
  </si>
  <si>
    <t>Bar Stool</t>
  </si>
  <si>
    <t>FAMILY ROOM</t>
  </si>
  <si>
    <t>Clothes Airer</t>
  </si>
  <si>
    <t>Dishwasher</t>
  </si>
  <si>
    <t>Bar Fridge</t>
  </si>
  <si>
    <t>Ironing Board</t>
  </si>
  <si>
    <t>Knitting Machine</t>
  </si>
  <si>
    <t>Microwave Oven</t>
  </si>
  <si>
    <t>Table</t>
  </si>
  <si>
    <t>Washing Machine</t>
  </si>
  <si>
    <t>GARAGE/GARDEN</t>
  </si>
  <si>
    <t>Birdbath</t>
  </si>
  <si>
    <t>Concrete Bench</t>
  </si>
  <si>
    <t>Cooler Box</t>
  </si>
  <si>
    <t>Exercise Bicycle</t>
  </si>
  <si>
    <t>Garden Bench</t>
  </si>
  <si>
    <t>Garden Tools</t>
  </si>
  <si>
    <t>Hose Pipe</t>
  </si>
  <si>
    <t>Ladder</t>
  </si>
  <si>
    <t>Lathe / Saw Bench</t>
  </si>
  <si>
    <t>Toolbox</t>
  </si>
  <si>
    <t>Trunks</t>
  </si>
  <si>
    <t>Wheelbarrow</t>
  </si>
  <si>
    <t>TOTAL COL. 1</t>
  </si>
  <si>
    <t>TOTAL COL. 2</t>
  </si>
  <si>
    <t>TOTAL COL. 3</t>
  </si>
  <si>
    <t>SERVANTS Q</t>
  </si>
  <si>
    <t>Dres Table</t>
  </si>
  <si>
    <t>MISCELLANEOUS</t>
  </si>
  <si>
    <t>Fish Tank</t>
  </si>
  <si>
    <t>Motor Bike (cc)</t>
  </si>
  <si>
    <t>Prams</t>
  </si>
  <si>
    <t>Sandpit</t>
  </si>
  <si>
    <t>TOTAL COL. 4</t>
  </si>
  <si>
    <t>OFFICE USE ONLY:</t>
  </si>
  <si>
    <t>Column 1</t>
  </si>
  <si>
    <t>Column 2</t>
  </si>
  <si>
    <t>Column 3</t>
  </si>
  <si>
    <t>Column 4</t>
  </si>
  <si>
    <t>TOTAL VOLUME</t>
  </si>
  <si>
    <t>C</t>
  </si>
  <si>
    <t>Snooker Table (FS)</t>
  </si>
  <si>
    <t>Braai - Gas</t>
  </si>
  <si>
    <t>Office Chair</t>
  </si>
  <si>
    <t xml:space="preserve">   </t>
  </si>
  <si>
    <t>Garden Ornaments</t>
  </si>
  <si>
    <t>Treadmill</t>
  </si>
  <si>
    <t>Pedestals</t>
  </si>
  <si>
    <t>Welder/Compressor</t>
  </si>
  <si>
    <t>PLEASE NOTE:</t>
  </si>
  <si>
    <t>Quotations are calculated according to the accuracy of this list. Please ensure that the list is completed in full.</t>
  </si>
  <si>
    <t>Protea Moves will charge the client additional fees for goods to be moved which is not on this list.</t>
  </si>
  <si>
    <t>Please note that the accuracy of this form will determine the accuracy of your quotation value!</t>
  </si>
  <si>
    <t>Tumble Dryer</t>
  </si>
  <si>
    <t>Braai - Weber</t>
  </si>
  <si>
    <t>Entrance Hall Table</t>
  </si>
  <si>
    <t>Dining Chair</t>
  </si>
  <si>
    <t>Dining Table (10 seater)</t>
  </si>
  <si>
    <t>Dining Table (4 seater)</t>
  </si>
  <si>
    <t>Dining Table (6 seater)</t>
  </si>
  <si>
    <t>Dining Table (8 seater)</t>
  </si>
  <si>
    <t>2 Seater Couch</t>
  </si>
  <si>
    <t>3 Seater Couch</t>
  </si>
  <si>
    <t>4 Seater Couch</t>
  </si>
  <si>
    <t>Kennel (large)</t>
  </si>
  <si>
    <t>Kennel (medium)</t>
  </si>
  <si>
    <t xml:space="preserve">Loose Carpets   </t>
  </si>
  <si>
    <t>Loose Carpets</t>
  </si>
  <si>
    <t>Display Cabinet</t>
  </si>
  <si>
    <t>Filing Cabinet (2-Draw)</t>
  </si>
  <si>
    <t>Filing Cabinet (4-Draw)</t>
  </si>
  <si>
    <t>DSTV / Satellite Dish</t>
  </si>
  <si>
    <t>Table (Folded)</t>
  </si>
  <si>
    <t>Golf Bag</t>
  </si>
  <si>
    <t>Lawnmower / Weedeater</t>
  </si>
  <si>
    <t>Kitchen Chair</t>
  </si>
  <si>
    <t xml:space="preserve">Kitchen Table  </t>
  </si>
  <si>
    <t xml:space="preserve">Garden Table </t>
  </si>
  <si>
    <t>Packed Boxes (wardrobe)</t>
  </si>
  <si>
    <t>Welsh Dresser</t>
  </si>
  <si>
    <t>Jungle Gym (standard)</t>
  </si>
  <si>
    <t>1 Seater Couch</t>
  </si>
  <si>
    <t>Telephone Table</t>
  </si>
  <si>
    <t>Hall Stand</t>
  </si>
  <si>
    <t>Coat / Hat Stand</t>
  </si>
  <si>
    <t>Whiteboard</t>
  </si>
  <si>
    <t>Pillar (small)</t>
  </si>
  <si>
    <t>1 Seater Settee</t>
  </si>
  <si>
    <t>2 Seater Settee</t>
  </si>
  <si>
    <t>3 Seater Settee</t>
  </si>
  <si>
    <t>Armchair</t>
  </si>
  <si>
    <t xml:space="preserve">Liquor Cabinet </t>
  </si>
  <si>
    <t>Piano Stool</t>
  </si>
  <si>
    <t>Pictures/Paintings/Mirrors</t>
  </si>
  <si>
    <t>Sewing Machine/Overlocker</t>
  </si>
  <si>
    <t>Pool Table</t>
  </si>
  <si>
    <t>Safe (empty!)</t>
  </si>
  <si>
    <t>Fan/Heater</t>
  </si>
  <si>
    <t>Vacuum Cleaner / Polisher</t>
  </si>
  <si>
    <t>KITCHEN</t>
  </si>
  <si>
    <t>Brooms/Mops</t>
  </si>
  <si>
    <t>Washing Bucket</t>
  </si>
  <si>
    <t>Kitchen Bin</t>
  </si>
  <si>
    <t>Fishing Rod</t>
  </si>
  <si>
    <t>Garage Cabinet</t>
  </si>
  <si>
    <t>Tent / Gazebo (in bag)</t>
  </si>
  <si>
    <t>Patio Heater</t>
  </si>
  <si>
    <t>Plastic Storage Container</t>
  </si>
  <si>
    <t>Bed (King)</t>
  </si>
  <si>
    <t>Suitcase / Sports Bag</t>
  </si>
  <si>
    <t>Gas Bottle (empty)</t>
  </si>
  <si>
    <t>Cast Iron Pot</t>
  </si>
  <si>
    <t>Dressing Table Stool</t>
  </si>
  <si>
    <t>Sleeper Couch</t>
  </si>
  <si>
    <t>GYMNASIUM</t>
  </si>
  <si>
    <t>Gym Bench</t>
  </si>
  <si>
    <t>Gym - All In One (standard)</t>
  </si>
  <si>
    <t>Healthwalker/Powerplate</t>
  </si>
  <si>
    <t>Boxing Bag</t>
  </si>
  <si>
    <t>Bicycle</t>
  </si>
  <si>
    <t>Generator (standard)</t>
  </si>
  <si>
    <t>Wardrobe (2-door)</t>
  </si>
  <si>
    <t>Kiddies Chair</t>
  </si>
  <si>
    <t>Kiddies Table</t>
  </si>
  <si>
    <t>Kiddies Push Bike</t>
  </si>
  <si>
    <t xml:space="preserve">Bird Cage </t>
  </si>
  <si>
    <t>Kayak / Canoe</t>
  </si>
  <si>
    <t>Pot Plant Stand</t>
  </si>
  <si>
    <t>Toy Box</t>
  </si>
  <si>
    <t>Wall Unit (1pc; standard)</t>
  </si>
  <si>
    <t>Wall Unit (2pc; standard)</t>
  </si>
  <si>
    <t>Wall Unit (3pc; standard)</t>
  </si>
  <si>
    <t>Trampoline (flat-packed)</t>
  </si>
  <si>
    <t>Garden Chair (stack/fold)</t>
  </si>
  <si>
    <t>CLIENT PARTICULARS</t>
  </si>
  <si>
    <t>Full Names:</t>
  </si>
  <si>
    <t>ID Number:</t>
  </si>
  <si>
    <t>Contact Number 1:</t>
  </si>
  <si>
    <t>Contact Number 2:</t>
  </si>
  <si>
    <t>E-mail Address:</t>
  </si>
  <si>
    <t>RELOCATION PARTICULARS</t>
  </si>
  <si>
    <t>Collection Date:</t>
  </si>
  <si>
    <t>Delivery Date:</t>
  </si>
  <si>
    <t>Collection Address 1:</t>
  </si>
  <si>
    <t>Access:</t>
  </si>
  <si>
    <t>Collection Address 2:</t>
  </si>
  <si>
    <t>Delivery Address 1:</t>
  </si>
  <si>
    <t>Delivery Address 2:</t>
  </si>
  <si>
    <t>ADDITIONAL REQUIREMENTS</t>
  </si>
  <si>
    <t>Is storage required?</t>
  </si>
  <si>
    <t>If yes, for how long?</t>
  </si>
  <si>
    <t>Is packing required?</t>
  </si>
  <si>
    <t>If yes, how many boxes?</t>
  </si>
  <si>
    <t>Is wrapping required?</t>
  </si>
  <si>
    <t>If yes, specify items:</t>
  </si>
  <si>
    <t>Is dismantling required?</t>
  </si>
  <si>
    <t>Is Insurance required?</t>
  </si>
  <si>
    <t>If yes, specify value:</t>
  </si>
  <si>
    <t>Specify heavy items:</t>
  </si>
  <si>
    <t>Our quotes are based on easy access for LARGE furniture trucks. Easy access means that the truck will not have to park</t>
  </si>
  <si>
    <t>more than thirty (30) meters from the point of collection / delivery. Easy access also implies ground-floor access.</t>
  </si>
  <si>
    <t>Should there not be easy access at either point, the client must supply the following information:</t>
  </si>
  <si>
    <t>1. In case of an estate / complex, vehicle restrictions must be supplied</t>
  </si>
  <si>
    <t>2. The distance (in meters) from where a LARGE furniture truck may park, to the front door of the collection / delivery point.</t>
  </si>
  <si>
    <t>3. If access is not on ground floor, how many levels / floors up, and is access via stairs on lift?</t>
  </si>
  <si>
    <t>4. If either point is on a farm / plot, the DISTANCE AND DIRECTION from the nearest town must be indicated.</t>
  </si>
  <si>
    <t>5. If any gravel / dirt roads are to be driven by the truck, the distance and condition of the roads must be given.</t>
  </si>
  <si>
    <t>(see below detail regarding access)</t>
  </si>
  <si>
    <t>(see below detail regarding insurance)</t>
  </si>
  <si>
    <t>Glass Top</t>
  </si>
  <si>
    <t>Please specify current value of goods (eg R100 000.00) &amp; see below insurance detail:</t>
  </si>
  <si>
    <t>Transit Insurance covers fire, collission &amp; overturning of the truck whilst the goods are on the truck &amp; in transit. Boxes are not covered.</t>
  </si>
  <si>
    <t>Excess is payable by you, the client.</t>
  </si>
  <si>
    <t>Patio Umbrella</t>
  </si>
  <si>
    <t>Oven/Stove</t>
  </si>
  <si>
    <t>Cabinet (L)</t>
  </si>
  <si>
    <t>Cabinet (M)</t>
  </si>
  <si>
    <t>Bar Unit (M)</t>
  </si>
  <si>
    <t>Bar Counter (M)</t>
  </si>
  <si>
    <t>Bookcase (L)</t>
  </si>
  <si>
    <t>Bookcase (M)</t>
  </si>
  <si>
    <t>Bookcase (S)</t>
  </si>
  <si>
    <t>Cabinet (S)</t>
  </si>
  <si>
    <t>Wine Rack (S)</t>
  </si>
  <si>
    <t>Wine Rack (L)</t>
  </si>
  <si>
    <t>PC / Printer (standard)</t>
  </si>
  <si>
    <t>Printer (L)</t>
  </si>
  <si>
    <t>Desk (L)</t>
  </si>
  <si>
    <t>Desk (S)</t>
  </si>
  <si>
    <t>Hi-Fi Speakers (L)</t>
  </si>
  <si>
    <t>Hi-Fi Speakers (S)</t>
  </si>
  <si>
    <t>Lamp (L)</t>
  </si>
  <si>
    <t>Lamp (S)</t>
  </si>
  <si>
    <t>TV Cabinet (M)</t>
  </si>
  <si>
    <t>Dressing Table (M)</t>
  </si>
  <si>
    <t>Wardrobe (M)</t>
  </si>
  <si>
    <t>Wardrobe (L)</t>
  </si>
  <si>
    <t>Kitchen Cabinet (S)</t>
  </si>
  <si>
    <t>Freezer (M)</t>
  </si>
  <si>
    <t>Freezer (L)</t>
  </si>
  <si>
    <t>Fridge (single)</t>
  </si>
  <si>
    <t>Fridge (double)</t>
  </si>
  <si>
    <t>Braai Stand (M)</t>
  </si>
  <si>
    <t>Bin (L)</t>
  </si>
  <si>
    <t>Garden Statues (M)</t>
  </si>
  <si>
    <t>Workbench (M)</t>
  </si>
  <si>
    <t xml:space="preserve">Pot Plants (L)  </t>
  </si>
  <si>
    <t xml:space="preserve">Pot Plants (M)   </t>
  </si>
  <si>
    <t>Pot Plants (S)</t>
  </si>
  <si>
    <t>Ornament (S-M)</t>
  </si>
  <si>
    <t>Packed Boxes (M)</t>
  </si>
  <si>
    <t>Packed Boxes (L)</t>
  </si>
  <si>
    <t>Veggie Rack</t>
  </si>
  <si>
    <t xml:space="preserve">Chest of Drawers </t>
  </si>
  <si>
    <t>Dressing Table (L)</t>
  </si>
  <si>
    <t>Packed Boxes (S)</t>
  </si>
  <si>
    <t>TV Stand (M)</t>
  </si>
  <si>
    <t>CD/DVD Stand (S)</t>
  </si>
  <si>
    <t>Electronics/Decoders</t>
  </si>
  <si>
    <t xml:space="preserve">Table: Side </t>
  </si>
  <si>
    <t xml:space="preserve">Table: Coffee </t>
  </si>
  <si>
    <t>Office Desk (M)</t>
  </si>
  <si>
    <t>Credenza</t>
  </si>
  <si>
    <t>Desk (flat-packed)</t>
  </si>
  <si>
    <t>Writer's Bureau</t>
  </si>
  <si>
    <t>Protea Moves - Client Inventory</t>
  </si>
  <si>
    <t>Please enter the quantity of goods to be moved in the blank blocks only. E-mail form to info@proteamoves.co.za OR fax to 086 718 1683</t>
  </si>
  <si>
    <r>
      <t xml:space="preserve"> </t>
    </r>
    <r>
      <rPr>
        <b/>
        <i/>
        <sz val="28"/>
        <rFont val="Calisto MT"/>
        <family val="1"/>
      </rPr>
      <t>Please complete the form below</t>
    </r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</si>
</sst>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C09]dd\ mmmm\ yyyy"/>
    <numFmt numFmtId="185" formatCode="[$-1C09]dd\ mmmm\ yyyy;@"/>
  </numFmts>
  <fonts count="75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color indexed="9"/>
      <name val="Arial"/>
      <family val="2"/>
    </font>
    <font>
      <b/>
      <sz val="9"/>
      <color indexed="9"/>
      <name val="Arial"/>
      <family val="2"/>
    </font>
    <font>
      <sz val="7"/>
      <color indexed="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b/>
      <u val="single"/>
      <sz val="16"/>
      <name val="Arial"/>
      <family val="2"/>
    </font>
    <font>
      <b/>
      <u val="single"/>
      <sz val="7"/>
      <name val="Arial"/>
      <family val="2"/>
    </font>
    <font>
      <b/>
      <u val="single"/>
      <sz val="10"/>
      <name val="Bradley Hand ITC"/>
      <family val="4"/>
    </font>
    <font>
      <b/>
      <sz val="10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ngsana New"/>
      <family val="1"/>
    </font>
    <font>
      <sz val="7"/>
      <color indexed="10"/>
      <name val="Arial"/>
      <family val="2"/>
    </font>
    <font>
      <sz val="10"/>
      <color indexed="62"/>
      <name val="Angsana New"/>
      <family val="1"/>
    </font>
    <font>
      <b/>
      <sz val="10"/>
      <color indexed="62"/>
      <name val="Angsana New"/>
      <family val="1"/>
    </font>
    <font>
      <sz val="12"/>
      <color indexed="62"/>
      <name val="Angsana New"/>
      <family val="1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i/>
      <sz val="28"/>
      <name val="Calisto MT"/>
      <family val="1"/>
    </font>
    <font>
      <i/>
      <sz val="28"/>
      <name val="Calisto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D20000"/>
      <name val="Arial"/>
      <family val="2"/>
    </font>
    <font>
      <b/>
      <sz val="10"/>
      <color theme="1"/>
      <name val="Angsana New"/>
      <family val="1"/>
    </font>
    <font>
      <sz val="7"/>
      <color theme="1"/>
      <name val="Arial"/>
      <family val="2"/>
    </font>
    <font>
      <sz val="7"/>
      <color rgb="FFFF0000"/>
      <name val="Arial"/>
      <family val="2"/>
    </font>
    <font>
      <sz val="12"/>
      <color theme="3" tint="0.39998000860214233"/>
      <name val="Angsana New"/>
      <family val="1"/>
    </font>
    <font>
      <sz val="10"/>
      <color theme="3" tint="0.39998000860214233"/>
      <name val="Angsana New"/>
      <family val="1"/>
    </font>
    <font>
      <b/>
      <sz val="10"/>
      <color theme="4"/>
      <name val="Angsana New"/>
      <family val="1"/>
    </font>
    <font>
      <b/>
      <sz val="12"/>
      <color rgb="FFFF0000"/>
      <name val="Arial"/>
      <family val="2"/>
    </font>
    <font>
      <b/>
      <sz val="8"/>
      <color rgb="FFD2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1" xfId="0" applyFont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3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25" xfId="0" applyFont="1" applyBorder="1" applyAlignment="1">
      <alignment/>
    </xf>
    <xf numFmtId="0" fontId="8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6" xfId="0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5" fillId="34" borderId="27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5" fillId="34" borderId="31" xfId="0" applyFont="1" applyFill="1" applyBorder="1" applyAlignment="1">
      <alignment/>
    </xf>
    <xf numFmtId="0" fontId="5" fillId="34" borderId="32" xfId="0" applyFont="1" applyFill="1" applyBorder="1" applyAlignment="1">
      <alignment/>
    </xf>
    <xf numFmtId="0" fontId="5" fillId="34" borderId="33" xfId="0" applyFont="1" applyFill="1" applyBorder="1" applyAlignment="1">
      <alignment/>
    </xf>
    <xf numFmtId="0" fontId="5" fillId="34" borderId="34" xfId="0" applyFont="1" applyFill="1" applyBorder="1" applyAlignment="1">
      <alignment/>
    </xf>
    <xf numFmtId="0" fontId="5" fillId="34" borderId="35" xfId="0" applyFont="1" applyFill="1" applyBorder="1" applyAlignment="1">
      <alignment/>
    </xf>
    <xf numFmtId="0" fontId="5" fillId="34" borderId="36" xfId="0" applyFont="1" applyFill="1" applyBorder="1" applyAlignment="1">
      <alignment/>
    </xf>
    <xf numFmtId="0" fontId="6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5" fillId="34" borderId="4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41" xfId="0" applyBorder="1" applyAlignment="1">
      <alignment/>
    </xf>
    <xf numFmtId="0" fontId="3" fillId="0" borderId="21" xfId="0" applyFont="1" applyBorder="1" applyAlignment="1">
      <alignment horizontal="right"/>
    </xf>
    <xf numFmtId="0" fontId="12" fillId="0" borderId="42" xfId="0" applyFont="1" applyBorder="1" applyAlignment="1">
      <alignment/>
    </xf>
    <xf numFmtId="0" fontId="0" fillId="0" borderId="42" xfId="0" applyBorder="1" applyAlignment="1">
      <alignment/>
    </xf>
    <xf numFmtId="0" fontId="8" fillId="0" borderId="10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8" fillId="0" borderId="43" xfId="0" applyFont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45" xfId="0" applyFont="1" applyBorder="1" applyAlignment="1">
      <alignment/>
    </xf>
    <xf numFmtId="0" fontId="8" fillId="0" borderId="10" xfId="57" applyFont="1" applyBorder="1">
      <alignment/>
      <protection/>
    </xf>
    <xf numFmtId="0" fontId="5" fillId="33" borderId="4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14" fillId="0" borderId="0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7" xfId="0" applyFont="1" applyBorder="1" applyAlignment="1">
      <alignment/>
    </xf>
    <xf numFmtId="0" fontId="8" fillId="0" borderId="11" xfId="0" applyFont="1" applyFill="1" applyBorder="1" applyAlignment="1">
      <alignment/>
    </xf>
    <xf numFmtId="0" fontId="5" fillId="0" borderId="47" xfId="57" applyFont="1" applyBorder="1">
      <alignment/>
      <protection/>
    </xf>
    <xf numFmtId="0" fontId="8" fillId="0" borderId="14" xfId="57" applyFont="1" applyBorder="1">
      <alignment/>
      <protection/>
    </xf>
    <xf numFmtId="0" fontId="5" fillId="0" borderId="35" xfId="57" applyFont="1" applyBorder="1">
      <alignment/>
      <protection/>
    </xf>
    <xf numFmtId="0" fontId="5" fillId="0" borderId="37" xfId="57" applyFont="1" applyBorder="1">
      <alignment/>
      <protection/>
    </xf>
    <xf numFmtId="0" fontId="8" fillId="0" borderId="15" xfId="57" applyFont="1" applyBorder="1">
      <alignment/>
      <protection/>
    </xf>
    <xf numFmtId="0" fontId="5" fillId="0" borderId="33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5" fillId="0" borderId="23" xfId="0" applyFont="1" applyBorder="1" applyAlignment="1">
      <alignment/>
    </xf>
    <xf numFmtId="0" fontId="3" fillId="0" borderId="42" xfId="0" applyFont="1" applyBorder="1" applyAlignment="1">
      <alignment/>
    </xf>
    <xf numFmtId="0" fontId="6" fillId="0" borderId="4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7" fillId="0" borderId="42" xfId="0" applyFont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33" borderId="40" xfId="0" applyFont="1" applyFill="1" applyBorder="1" applyAlignment="1">
      <alignment/>
    </xf>
    <xf numFmtId="0" fontId="1" fillId="0" borderId="44" xfId="0" applyFont="1" applyBorder="1" applyAlignment="1">
      <alignment/>
    </xf>
    <xf numFmtId="0" fontId="7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50" xfId="0" applyFont="1" applyBorder="1" applyAlignment="1">
      <alignment/>
    </xf>
    <xf numFmtId="0" fontId="5" fillId="33" borderId="49" xfId="0" applyFont="1" applyFill="1" applyBorder="1" applyAlignment="1">
      <alignment/>
    </xf>
    <xf numFmtId="0" fontId="8" fillId="0" borderId="53" xfId="0" applyFont="1" applyBorder="1" applyAlignment="1">
      <alignment/>
    </xf>
    <xf numFmtId="0" fontId="5" fillId="0" borderId="52" xfId="0" applyFont="1" applyFill="1" applyBorder="1" applyAlignment="1">
      <alignment/>
    </xf>
    <xf numFmtId="0" fontId="8" fillId="0" borderId="54" xfId="0" applyFont="1" applyBorder="1" applyAlignment="1">
      <alignment/>
    </xf>
    <xf numFmtId="0" fontId="8" fillId="0" borderId="25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5" fillId="0" borderId="55" xfId="0" applyFont="1" applyBorder="1" applyAlignment="1">
      <alignment/>
    </xf>
    <xf numFmtId="0" fontId="7" fillId="0" borderId="48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56" xfId="0" applyFont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5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50" xfId="0" applyFont="1" applyBorder="1" applyAlignment="1">
      <alignment/>
    </xf>
    <xf numFmtId="0" fontId="7" fillId="0" borderId="30" xfId="0" applyFont="1" applyBorder="1" applyAlignment="1">
      <alignment/>
    </xf>
    <xf numFmtId="0" fontId="5" fillId="0" borderId="57" xfId="0" applyFont="1" applyBorder="1" applyAlignment="1">
      <alignment/>
    </xf>
    <xf numFmtId="0" fontId="7" fillId="0" borderId="3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54" xfId="0" applyFont="1" applyBorder="1" applyAlignment="1">
      <alignment/>
    </xf>
    <xf numFmtId="0" fontId="1" fillId="0" borderId="61" xfId="0" applyFont="1" applyBorder="1" applyAlignment="1">
      <alignment/>
    </xf>
    <xf numFmtId="0" fontId="0" fillId="0" borderId="62" xfId="0" applyBorder="1" applyAlignment="1">
      <alignment/>
    </xf>
    <xf numFmtId="0" fontId="66" fillId="0" borderId="4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42" xfId="0" applyFont="1" applyBorder="1" applyAlignment="1">
      <alignment/>
    </xf>
    <xf numFmtId="0" fontId="15" fillId="0" borderId="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23" xfId="0" applyFont="1" applyBorder="1" applyAlignment="1">
      <alignment/>
    </xf>
    <xf numFmtId="0" fontId="5" fillId="0" borderId="54" xfId="0" applyFont="1" applyFill="1" applyBorder="1" applyAlignment="1">
      <alignment/>
    </xf>
    <xf numFmtId="0" fontId="5" fillId="0" borderId="6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17" fillId="0" borderId="24" xfId="0" applyFont="1" applyBorder="1" applyAlignment="1">
      <alignment/>
    </xf>
    <xf numFmtId="0" fontId="17" fillId="35" borderId="24" xfId="0" applyFont="1" applyFill="1" applyBorder="1" applyAlignment="1">
      <alignment/>
    </xf>
    <xf numFmtId="0" fontId="17" fillId="0" borderId="63" xfId="0" applyFont="1" applyBorder="1" applyAlignment="1">
      <alignment/>
    </xf>
    <xf numFmtId="0" fontId="17" fillId="0" borderId="64" xfId="0" applyFont="1" applyBorder="1" applyAlignment="1">
      <alignment/>
    </xf>
    <xf numFmtId="0" fontId="17" fillId="0" borderId="65" xfId="0" applyFont="1" applyBorder="1" applyAlignment="1">
      <alignment/>
    </xf>
    <xf numFmtId="0" fontId="0" fillId="0" borderId="42" xfId="0" applyFont="1" applyBorder="1" applyAlignment="1">
      <alignment/>
    </xf>
    <xf numFmtId="0" fontId="67" fillId="0" borderId="24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68" fillId="0" borderId="10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0" xfId="57" applyFont="1" applyFill="1" applyBorder="1">
      <alignment/>
      <protection/>
    </xf>
    <xf numFmtId="0" fontId="5" fillId="0" borderId="14" xfId="57" applyFont="1" applyFill="1" applyBorder="1">
      <alignment/>
      <protection/>
    </xf>
    <xf numFmtId="0" fontId="5" fillId="0" borderId="15" xfId="57" applyFont="1" applyFill="1" applyBorder="1">
      <alignment/>
      <protection/>
    </xf>
    <xf numFmtId="0" fontId="2" fillId="0" borderId="56" xfId="0" applyFont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46" xfId="0" applyFont="1" applyBorder="1" applyAlignment="1">
      <alignment/>
    </xf>
    <xf numFmtId="0" fontId="69" fillId="0" borderId="10" xfId="0" applyFont="1" applyFill="1" applyBorder="1" applyAlignment="1">
      <alignment/>
    </xf>
    <xf numFmtId="49" fontId="70" fillId="0" borderId="39" xfId="0" applyNumberFormat="1" applyFont="1" applyBorder="1" applyAlignment="1">
      <alignment horizontal="left"/>
    </xf>
    <xf numFmtId="49" fontId="70" fillId="0" borderId="40" xfId="0" applyNumberFormat="1" applyFont="1" applyBorder="1" applyAlignment="1">
      <alignment horizontal="left"/>
    </xf>
    <xf numFmtId="0" fontId="7" fillId="0" borderId="4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9" fontId="70" fillId="0" borderId="19" xfId="0" applyNumberFormat="1" applyFont="1" applyBorder="1" applyAlignment="1">
      <alignment horizontal="left"/>
    </xf>
    <xf numFmtId="49" fontId="70" fillId="0" borderId="20" xfId="0" applyNumberFormat="1" applyFont="1" applyBorder="1" applyAlignment="1">
      <alignment horizontal="left"/>
    </xf>
    <xf numFmtId="49" fontId="70" fillId="0" borderId="28" xfId="0" applyNumberFormat="1" applyFont="1" applyBorder="1" applyAlignment="1">
      <alignment horizontal="left"/>
    </xf>
    <xf numFmtId="49" fontId="70" fillId="0" borderId="36" xfId="0" applyNumberFormat="1" applyFont="1" applyBorder="1" applyAlignment="1">
      <alignment horizontal="left"/>
    </xf>
    <xf numFmtId="49" fontId="70" fillId="35" borderId="28" xfId="0" applyNumberFormat="1" applyFont="1" applyFill="1" applyBorder="1" applyAlignment="1">
      <alignment horizontal="left"/>
    </xf>
    <xf numFmtId="49" fontId="70" fillId="35" borderId="36" xfId="0" applyNumberFormat="1" applyFont="1" applyFill="1" applyBorder="1" applyAlignment="1">
      <alignment horizontal="left"/>
    </xf>
    <xf numFmtId="0" fontId="16" fillId="0" borderId="62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49" fontId="70" fillId="0" borderId="66" xfId="0" applyNumberFormat="1" applyFont="1" applyBorder="1" applyAlignment="1">
      <alignment horizontal="left"/>
    </xf>
    <xf numFmtId="49" fontId="70" fillId="35" borderId="66" xfId="0" applyNumberFormat="1" applyFont="1" applyFill="1" applyBorder="1" applyAlignment="1">
      <alignment horizontal="left"/>
    </xf>
    <xf numFmtId="49" fontId="70" fillId="35" borderId="39" xfId="0" applyNumberFormat="1" applyFont="1" applyFill="1" applyBorder="1" applyAlignment="1">
      <alignment horizontal="left"/>
    </xf>
    <xf numFmtId="49" fontId="70" fillId="35" borderId="40" xfId="0" applyNumberFormat="1" applyFont="1" applyFill="1" applyBorder="1" applyAlignment="1">
      <alignment horizontal="left"/>
    </xf>
    <xf numFmtId="49" fontId="70" fillId="35" borderId="30" xfId="0" applyNumberFormat="1" applyFont="1" applyFill="1" applyBorder="1" applyAlignment="1">
      <alignment horizontal="left"/>
    </xf>
    <xf numFmtId="49" fontId="70" fillId="35" borderId="31" xfId="0" applyNumberFormat="1" applyFont="1" applyFill="1" applyBorder="1" applyAlignment="1">
      <alignment horizontal="left"/>
    </xf>
    <xf numFmtId="49" fontId="70" fillId="35" borderId="32" xfId="0" applyNumberFormat="1" applyFont="1" applyFill="1" applyBorder="1" applyAlignment="1">
      <alignment horizontal="left"/>
    </xf>
    <xf numFmtId="49" fontId="71" fillId="0" borderId="67" xfId="0" applyNumberFormat="1" applyFont="1" applyBorder="1" applyAlignment="1">
      <alignment horizontal="left"/>
    </xf>
    <xf numFmtId="49" fontId="71" fillId="0" borderId="68" xfId="0" applyNumberFormat="1" applyFont="1" applyBorder="1" applyAlignment="1">
      <alignment horizontal="left"/>
    </xf>
    <xf numFmtId="0" fontId="17" fillId="0" borderId="30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17" fillId="0" borderId="32" xfId="0" applyFont="1" applyBorder="1" applyAlignment="1">
      <alignment horizontal="left"/>
    </xf>
    <xf numFmtId="49" fontId="71" fillId="0" borderId="27" xfId="0" applyNumberFormat="1" applyFont="1" applyBorder="1" applyAlignment="1">
      <alignment horizontal="left"/>
    </xf>
    <xf numFmtId="49" fontId="71" fillId="0" borderId="34" xfId="0" applyNumberFormat="1" applyFont="1" applyBorder="1" applyAlignment="1">
      <alignment horizontal="left"/>
    </xf>
    <xf numFmtId="49" fontId="71" fillId="0" borderId="19" xfId="0" applyNumberFormat="1" applyFont="1" applyBorder="1" applyAlignment="1">
      <alignment horizontal="left"/>
    </xf>
    <xf numFmtId="49" fontId="71" fillId="0" borderId="20" xfId="0" applyNumberFormat="1" applyFont="1" applyBorder="1" applyAlignment="1">
      <alignment horizontal="left"/>
    </xf>
    <xf numFmtId="49" fontId="71" fillId="0" borderId="0" xfId="0" applyNumberFormat="1" applyFont="1" applyBorder="1" applyAlignment="1">
      <alignment horizontal="left"/>
    </xf>
    <xf numFmtId="49" fontId="71" fillId="0" borderId="23" xfId="0" applyNumberFormat="1" applyFont="1" applyBorder="1" applyAlignment="1">
      <alignment horizontal="left"/>
    </xf>
    <xf numFmtId="49" fontId="71" fillId="0" borderId="31" xfId="0" applyNumberFormat="1" applyFont="1" applyBorder="1" applyAlignment="1">
      <alignment horizontal="left"/>
    </xf>
    <xf numFmtId="49" fontId="71" fillId="0" borderId="32" xfId="0" applyNumberFormat="1" applyFont="1" applyBorder="1" applyAlignment="1">
      <alignment horizontal="left"/>
    </xf>
    <xf numFmtId="0" fontId="71" fillId="0" borderId="30" xfId="0" applyFont="1" applyFill="1" applyBorder="1" applyAlignment="1">
      <alignment horizontal="left"/>
    </xf>
    <xf numFmtId="0" fontId="71" fillId="0" borderId="31" xfId="0" applyFont="1" applyFill="1" applyBorder="1" applyAlignment="1">
      <alignment horizontal="left"/>
    </xf>
    <xf numFmtId="0" fontId="71" fillId="0" borderId="32" xfId="0" applyFont="1" applyFill="1" applyBorder="1" applyAlignment="1">
      <alignment horizontal="left"/>
    </xf>
    <xf numFmtId="0" fontId="72" fillId="0" borderId="30" xfId="0" applyFont="1" applyFill="1" applyBorder="1" applyAlignment="1">
      <alignment horizontal="center"/>
    </xf>
    <xf numFmtId="0" fontId="72" fillId="0" borderId="31" xfId="0" applyFont="1" applyFill="1" applyBorder="1" applyAlignment="1">
      <alignment horizontal="center"/>
    </xf>
    <xf numFmtId="0" fontId="72" fillId="0" borderId="32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73" fillId="0" borderId="62" xfId="0" applyFont="1" applyBorder="1" applyAlignment="1">
      <alignment horizontal="center"/>
    </xf>
    <xf numFmtId="0" fontId="73" fillId="0" borderId="19" xfId="0" applyFont="1" applyBorder="1" applyAlignment="1">
      <alignment horizontal="center"/>
    </xf>
    <xf numFmtId="0" fontId="73" fillId="0" borderId="20" xfId="0" applyFont="1" applyBorder="1" applyAlignment="1">
      <alignment horizontal="center"/>
    </xf>
    <xf numFmtId="0" fontId="73" fillId="0" borderId="42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3" fillId="0" borderId="23" xfId="0" applyFont="1" applyBorder="1" applyAlignment="1">
      <alignment horizontal="center"/>
    </xf>
    <xf numFmtId="0" fontId="73" fillId="0" borderId="41" xfId="0" applyFont="1" applyBorder="1" applyAlignment="1">
      <alignment horizontal="center"/>
    </xf>
    <xf numFmtId="0" fontId="73" fillId="0" borderId="21" xfId="0" applyFont="1" applyBorder="1" applyAlignment="1">
      <alignment horizontal="center"/>
    </xf>
    <xf numFmtId="0" fontId="73" fillId="0" borderId="22" xfId="0" applyFont="1" applyBorder="1" applyAlignment="1">
      <alignment horizontal="center"/>
    </xf>
    <xf numFmtId="0" fontId="45" fillId="36" borderId="62" xfId="0" applyFont="1" applyFill="1" applyBorder="1" applyAlignment="1">
      <alignment horizontal="center"/>
    </xf>
    <xf numFmtId="0" fontId="45" fillId="36" borderId="19" xfId="0" applyFont="1" applyFill="1" applyBorder="1" applyAlignment="1">
      <alignment horizontal="center"/>
    </xf>
    <xf numFmtId="0" fontId="45" fillId="36" borderId="20" xfId="0" applyFont="1" applyFill="1" applyBorder="1" applyAlignment="1">
      <alignment horizontal="center"/>
    </xf>
    <xf numFmtId="49" fontId="46" fillId="36" borderId="62" xfId="0" applyNumberFormat="1" applyFont="1" applyFill="1" applyBorder="1" applyAlignment="1">
      <alignment horizontal="center" wrapText="1"/>
    </xf>
    <xf numFmtId="49" fontId="46" fillId="36" borderId="19" xfId="0" applyNumberFormat="1" applyFont="1" applyFill="1" applyBorder="1" applyAlignment="1">
      <alignment horizontal="center" wrapText="1"/>
    </xf>
    <xf numFmtId="49" fontId="46" fillId="36" borderId="20" xfId="0" applyNumberFormat="1" applyFont="1" applyFill="1" applyBorder="1" applyAlignment="1">
      <alignment horizontal="center" wrapText="1"/>
    </xf>
    <xf numFmtId="49" fontId="46" fillId="36" borderId="42" xfId="0" applyNumberFormat="1" applyFont="1" applyFill="1" applyBorder="1" applyAlignment="1">
      <alignment horizontal="center" wrapText="1"/>
    </xf>
    <xf numFmtId="49" fontId="46" fillId="36" borderId="0" xfId="0" applyNumberFormat="1" applyFont="1" applyFill="1" applyBorder="1" applyAlignment="1">
      <alignment horizontal="center" wrapText="1"/>
    </xf>
    <xf numFmtId="49" fontId="46" fillId="36" borderId="23" xfId="0" applyNumberFormat="1" applyFont="1" applyFill="1" applyBorder="1" applyAlignment="1">
      <alignment horizontal="center" wrapText="1"/>
    </xf>
    <xf numFmtId="0" fontId="45" fillId="36" borderId="41" xfId="0" applyFont="1" applyFill="1" applyBorder="1" applyAlignment="1">
      <alignment horizontal="center"/>
    </xf>
    <xf numFmtId="0" fontId="45" fillId="36" borderId="21" xfId="0" applyFont="1" applyFill="1" applyBorder="1" applyAlignment="1">
      <alignment horizontal="center"/>
    </xf>
    <xf numFmtId="0" fontId="45" fillId="36" borderId="22" xfId="0" applyFont="1" applyFill="1" applyBorder="1" applyAlignment="1">
      <alignment horizontal="center"/>
    </xf>
    <xf numFmtId="0" fontId="74" fillId="0" borderId="30" xfId="0" applyFont="1" applyFill="1" applyBorder="1" applyAlignment="1">
      <alignment horizontal="center"/>
    </xf>
    <xf numFmtId="0" fontId="74" fillId="0" borderId="31" xfId="0" applyFont="1" applyFill="1" applyBorder="1" applyAlignment="1">
      <alignment horizontal="center"/>
    </xf>
    <xf numFmtId="0" fontId="74" fillId="0" borderId="32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9"/>
  <sheetViews>
    <sheetView tabSelected="1" view="pageLayout" zoomScaleSheetLayoutView="100" workbookViewId="0" topLeftCell="A1">
      <selection activeCell="B8" sqref="B8"/>
    </sheetView>
  </sheetViews>
  <sheetFormatPr defaultColWidth="9.140625" defaultRowHeight="12.75"/>
  <cols>
    <col min="1" max="1" width="18.28125" style="0" customWidth="1"/>
    <col min="2" max="2" width="4.57421875" style="0" customWidth="1"/>
    <col min="3" max="3" width="0.2890625" style="0" customWidth="1"/>
    <col min="4" max="4" width="3.7109375" style="0" customWidth="1"/>
    <col min="5" max="5" width="17.28125" style="0" customWidth="1"/>
    <col min="6" max="6" width="4.140625" style="0" customWidth="1"/>
    <col min="7" max="7" width="0.2890625" style="0" customWidth="1"/>
    <col min="8" max="8" width="3.57421875" style="0" customWidth="1"/>
    <col min="9" max="9" width="16.57421875" style="0" customWidth="1"/>
    <col min="10" max="10" width="4.00390625" style="0" customWidth="1"/>
    <col min="11" max="11" width="0.2890625" style="0" customWidth="1"/>
    <col min="12" max="12" width="4.140625" style="0" customWidth="1"/>
    <col min="13" max="13" width="18.140625" style="0" customWidth="1"/>
    <col min="14" max="14" width="4.28125" style="0" customWidth="1"/>
    <col min="15" max="15" width="0.42578125" style="0" customWidth="1"/>
    <col min="16" max="16" width="4.57421875" style="0" customWidth="1"/>
    <col min="17" max="17" width="9.7109375" style="0" customWidth="1"/>
  </cols>
  <sheetData>
    <row r="1" spans="1:16" ht="30" customHeight="1">
      <c r="A1" s="207" t="s">
        <v>258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9"/>
    </row>
    <row r="2" spans="1:16" ht="3" customHeight="1" thickBot="1">
      <c r="A2" s="216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8"/>
    </row>
    <row r="3" spans="1:16" s="44" customFormat="1" ht="19.5" customHeight="1" thickBot="1">
      <c r="A3" s="219" t="s">
        <v>259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1"/>
    </row>
    <row r="4" spans="1:16" ht="13.5" thickBot="1">
      <c r="A4" s="20" t="s">
        <v>0</v>
      </c>
      <c r="B4" s="21" t="s">
        <v>9</v>
      </c>
      <c r="C4" s="86"/>
      <c r="D4" s="113" t="s">
        <v>10</v>
      </c>
      <c r="E4" s="21" t="s">
        <v>0</v>
      </c>
      <c r="F4" s="21" t="s">
        <v>9</v>
      </c>
      <c r="G4" s="86" t="s">
        <v>73</v>
      </c>
      <c r="H4" s="113" t="s">
        <v>10</v>
      </c>
      <c r="I4" s="21" t="s">
        <v>0</v>
      </c>
      <c r="J4" s="21" t="s">
        <v>9</v>
      </c>
      <c r="K4" s="86"/>
      <c r="L4" s="87" t="s">
        <v>10</v>
      </c>
      <c r="M4" s="21" t="s">
        <v>0</v>
      </c>
      <c r="N4" s="21" t="s">
        <v>9</v>
      </c>
      <c r="O4" s="86"/>
      <c r="P4" s="87" t="s">
        <v>10</v>
      </c>
    </row>
    <row r="5" spans="1:16" ht="8.25" customHeight="1" thickBot="1">
      <c r="A5" s="88"/>
      <c r="B5" s="22"/>
      <c r="C5" s="22"/>
      <c r="D5" s="22"/>
      <c r="E5" s="22"/>
      <c r="F5" s="22"/>
      <c r="G5" s="22"/>
      <c r="H5" s="85"/>
      <c r="I5" s="88"/>
      <c r="J5" s="22"/>
      <c r="K5" s="22"/>
      <c r="L5" s="89"/>
      <c r="M5" s="88"/>
      <c r="N5" s="22"/>
      <c r="O5" s="22"/>
      <c r="P5" s="89"/>
    </row>
    <row r="6" spans="1:16" ht="13.5" thickBot="1">
      <c r="A6" s="21" t="s">
        <v>18</v>
      </c>
      <c r="B6" s="100"/>
      <c r="C6" s="25"/>
      <c r="D6" s="99"/>
      <c r="E6" s="21" t="s">
        <v>1</v>
      </c>
      <c r="F6" s="150"/>
      <c r="G6" s="26"/>
      <c r="H6" s="153"/>
      <c r="I6" s="105" t="s">
        <v>132</v>
      </c>
      <c r="J6" s="152"/>
      <c r="K6" s="26"/>
      <c r="L6" s="153"/>
      <c r="M6" s="107" t="s">
        <v>59</v>
      </c>
      <c r="N6" s="150"/>
      <c r="O6" s="26"/>
      <c r="P6" s="153"/>
    </row>
    <row r="7" spans="1:16" ht="12.75">
      <c r="A7" s="70" t="s">
        <v>19</v>
      </c>
      <c r="B7" s="50"/>
      <c r="C7" s="24">
        <v>9</v>
      </c>
      <c r="D7" s="90">
        <f aca="true" t="shared" si="0" ref="D7:D14">SUM(B7*C7)</f>
        <v>0</v>
      </c>
      <c r="E7" s="70" t="s">
        <v>114</v>
      </c>
      <c r="F7" s="50"/>
      <c r="G7" s="24">
        <v>17</v>
      </c>
      <c r="H7" s="90">
        <f aca="true" t="shared" si="1" ref="H7:H35">SUM(F7:F7)*(G7)</f>
        <v>0</v>
      </c>
      <c r="I7" s="106" t="s">
        <v>230</v>
      </c>
      <c r="J7" s="141"/>
      <c r="K7" s="24">
        <v>10</v>
      </c>
      <c r="L7" s="90">
        <f aca="true" t="shared" si="2" ref="L7:L25">SUM(J7*K7)</f>
        <v>0</v>
      </c>
      <c r="M7" s="108" t="s">
        <v>114</v>
      </c>
      <c r="N7" s="50"/>
      <c r="O7" s="24">
        <v>17</v>
      </c>
      <c r="P7" s="90">
        <f aca="true" t="shared" si="3" ref="P7:P13">SUM(N7*O7)</f>
        <v>0</v>
      </c>
    </row>
    <row r="8" spans="1:16" ht="12.75">
      <c r="A8" s="62" t="s">
        <v>2</v>
      </c>
      <c r="B8" s="138"/>
      <c r="C8" s="6">
        <v>40</v>
      </c>
      <c r="D8" s="13">
        <f t="shared" si="0"/>
        <v>0</v>
      </c>
      <c r="E8" s="62" t="s">
        <v>94</v>
      </c>
      <c r="F8" s="138"/>
      <c r="G8" s="6">
        <v>34</v>
      </c>
      <c r="H8" s="13">
        <f t="shared" si="1"/>
        <v>0</v>
      </c>
      <c r="I8" s="62" t="s">
        <v>109</v>
      </c>
      <c r="J8" s="142"/>
      <c r="K8" s="6">
        <v>17</v>
      </c>
      <c r="L8" s="13">
        <f t="shared" si="2"/>
        <v>0</v>
      </c>
      <c r="M8" s="109" t="s">
        <v>94</v>
      </c>
      <c r="N8" s="138"/>
      <c r="O8" s="6">
        <v>35</v>
      </c>
      <c r="P8" s="13">
        <f t="shared" si="3"/>
        <v>0</v>
      </c>
    </row>
    <row r="9" spans="1:16" ht="12.75">
      <c r="A9" s="62" t="s">
        <v>88</v>
      </c>
      <c r="B9" s="138"/>
      <c r="C9" s="6">
        <v>10</v>
      </c>
      <c r="D9" s="13">
        <f t="shared" si="0"/>
        <v>0</v>
      </c>
      <c r="E9" s="62" t="s">
        <v>95</v>
      </c>
      <c r="F9" s="138"/>
      <c r="G9" s="6">
        <v>50</v>
      </c>
      <c r="H9" s="13">
        <f t="shared" si="1"/>
        <v>0</v>
      </c>
      <c r="I9" s="62" t="s">
        <v>108</v>
      </c>
      <c r="J9" s="142"/>
      <c r="K9" s="6">
        <v>9</v>
      </c>
      <c r="L9" s="13">
        <f t="shared" si="2"/>
        <v>0</v>
      </c>
      <c r="M9" s="109" t="s">
        <v>19</v>
      </c>
      <c r="N9" s="138"/>
      <c r="O9" s="6">
        <v>9</v>
      </c>
      <c r="P9" s="13">
        <f t="shared" si="3"/>
        <v>0</v>
      </c>
    </row>
    <row r="10" spans="1:16" ht="12.75">
      <c r="A10" s="62" t="s">
        <v>20</v>
      </c>
      <c r="B10" s="138"/>
      <c r="C10" s="6">
        <v>10</v>
      </c>
      <c r="D10" s="13">
        <f t="shared" si="0"/>
        <v>0</v>
      </c>
      <c r="E10" s="62" t="s">
        <v>96</v>
      </c>
      <c r="F10" s="138"/>
      <c r="G10" s="6">
        <v>70</v>
      </c>
      <c r="H10" s="13">
        <f t="shared" si="1"/>
        <v>0</v>
      </c>
      <c r="I10" s="62" t="s">
        <v>233</v>
      </c>
      <c r="J10" s="142"/>
      <c r="K10" s="6">
        <v>25</v>
      </c>
      <c r="L10" s="13">
        <f t="shared" si="2"/>
        <v>0</v>
      </c>
      <c r="M10" s="109" t="s">
        <v>22</v>
      </c>
      <c r="N10" s="138"/>
      <c r="O10" s="6">
        <v>35</v>
      </c>
      <c r="P10" s="13">
        <f>SUM(N10*O10)</f>
        <v>0</v>
      </c>
    </row>
    <row r="11" spans="1:16" ht="12.75">
      <c r="A11" s="62" t="s">
        <v>117</v>
      </c>
      <c r="B11" s="138"/>
      <c r="C11" s="6">
        <v>10</v>
      </c>
      <c r="D11" s="13">
        <f t="shared" si="0"/>
        <v>0</v>
      </c>
      <c r="E11" s="62" t="s">
        <v>146</v>
      </c>
      <c r="F11" s="140"/>
      <c r="G11" s="6">
        <v>50</v>
      </c>
      <c r="H11" s="13">
        <f t="shared" si="1"/>
        <v>0</v>
      </c>
      <c r="I11" s="62" t="s">
        <v>234</v>
      </c>
      <c r="J11" s="142"/>
      <c r="K11" s="6">
        <v>50</v>
      </c>
      <c r="L11" s="13">
        <f t="shared" si="2"/>
        <v>0</v>
      </c>
      <c r="M11" s="109" t="s">
        <v>21</v>
      </c>
      <c r="N11" s="138"/>
      <c r="O11" s="6">
        <v>17</v>
      </c>
      <c r="P11" s="13">
        <f>SUM(N11*O11)</f>
        <v>0</v>
      </c>
    </row>
    <row r="12" spans="1:16" ht="12.75">
      <c r="A12" s="97" t="s">
        <v>115</v>
      </c>
      <c r="B12" s="138"/>
      <c r="C12" s="6">
        <v>10</v>
      </c>
      <c r="D12" s="13">
        <f t="shared" si="0"/>
        <v>0</v>
      </c>
      <c r="E12" s="62" t="s">
        <v>123</v>
      </c>
      <c r="F12" s="138"/>
      <c r="G12" s="6">
        <v>17</v>
      </c>
      <c r="H12" s="13">
        <f t="shared" si="1"/>
        <v>0</v>
      </c>
      <c r="I12" s="62" t="s">
        <v>231</v>
      </c>
      <c r="J12" s="142"/>
      <c r="K12" s="6">
        <v>25</v>
      </c>
      <c r="L12" s="13">
        <f t="shared" si="2"/>
        <v>0</v>
      </c>
      <c r="M12" s="109" t="s">
        <v>60</v>
      </c>
      <c r="N12" s="138"/>
      <c r="O12" s="6">
        <v>20</v>
      </c>
      <c r="P12" s="13">
        <f t="shared" si="3"/>
        <v>0</v>
      </c>
    </row>
    <row r="13" spans="1:16" ht="12.75">
      <c r="A13" s="62" t="s">
        <v>116</v>
      </c>
      <c r="B13" s="138"/>
      <c r="C13" s="6">
        <v>30</v>
      </c>
      <c r="D13" s="13">
        <f t="shared" si="0"/>
        <v>0</v>
      </c>
      <c r="E13" s="62" t="s">
        <v>253</v>
      </c>
      <c r="F13" s="138"/>
      <c r="G13" s="6">
        <v>8</v>
      </c>
      <c r="H13" s="13">
        <f t="shared" si="1"/>
        <v>0</v>
      </c>
      <c r="I13" s="62" t="s">
        <v>232</v>
      </c>
      <c r="J13" s="142"/>
      <c r="K13" s="6">
        <v>50</v>
      </c>
      <c r="L13" s="13">
        <f t="shared" si="2"/>
        <v>0</v>
      </c>
      <c r="M13" s="109" t="s">
        <v>7</v>
      </c>
      <c r="N13" s="138"/>
      <c r="O13" s="6">
        <v>5</v>
      </c>
      <c r="P13" s="13">
        <f t="shared" si="3"/>
        <v>0</v>
      </c>
    </row>
    <row r="14" spans="1:16" ht="13.5" thickBot="1">
      <c r="A14" s="63" t="s">
        <v>119</v>
      </c>
      <c r="B14" s="139"/>
      <c r="C14" s="10">
        <v>5</v>
      </c>
      <c r="D14" s="14">
        <f t="shared" si="0"/>
        <v>0</v>
      </c>
      <c r="E14" s="62" t="s">
        <v>252</v>
      </c>
      <c r="F14" s="138"/>
      <c r="G14" s="6">
        <v>3</v>
      </c>
      <c r="H14" s="13">
        <f t="shared" si="1"/>
        <v>0</v>
      </c>
      <c r="I14" s="62" t="s">
        <v>36</v>
      </c>
      <c r="J14" s="142"/>
      <c r="K14" s="6">
        <v>17</v>
      </c>
      <c r="L14" s="13">
        <f t="shared" si="2"/>
        <v>0</v>
      </c>
      <c r="M14" s="109" t="s">
        <v>41</v>
      </c>
      <c r="N14" s="138"/>
      <c r="O14" s="6">
        <v>17</v>
      </c>
      <c r="P14" s="13">
        <f>SUM(N14*O14)</f>
        <v>0</v>
      </c>
    </row>
    <row r="15" spans="1:16" ht="13.5" thickBot="1">
      <c r="A15" s="71"/>
      <c r="B15" s="5"/>
      <c r="C15" s="11"/>
      <c r="D15" s="74"/>
      <c r="E15" s="62" t="s">
        <v>13</v>
      </c>
      <c r="F15" s="138"/>
      <c r="G15" s="6">
        <v>5</v>
      </c>
      <c r="H15" s="13">
        <f t="shared" si="1"/>
        <v>0</v>
      </c>
      <c r="I15" s="62" t="s">
        <v>40</v>
      </c>
      <c r="J15" s="142"/>
      <c r="K15" s="6">
        <v>6</v>
      </c>
      <c r="L15" s="13">
        <f t="shared" si="2"/>
        <v>0</v>
      </c>
      <c r="M15" s="110" t="s">
        <v>154</v>
      </c>
      <c r="N15" s="139"/>
      <c r="O15" s="10">
        <v>35</v>
      </c>
      <c r="P15" s="14">
        <f>SUM(N15*O15)</f>
        <v>0</v>
      </c>
    </row>
    <row r="16" spans="1:16" ht="13.5" thickBot="1">
      <c r="A16" s="21" t="s">
        <v>12</v>
      </c>
      <c r="B16" s="127"/>
      <c r="C16" s="9"/>
      <c r="D16" s="54"/>
      <c r="E16" s="62" t="s">
        <v>4</v>
      </c>
      <c r="F16" s="138"/>
      <c r="G16" s="6">
        <v>5</v>
      </c>
      <c r="H16" s="13">
        <f t="shared" si="1"/>
        <v>0</v>
      </c>
      <c r="I16" s="62" t="s">
        <v>207</v>
      </c>
      <c r="J16" s="142"/>
      <c r="K16" s="6">
        <v>25</v>
      </c>
      <c r="L16" s="13">
        <f t="shared" si="2"/>
        <v>0</v>
      </c>
      <c r="M16" s="111"/>
      <c r="N16" s="5"/>
      <c r="O16" s="11"/>
      <c r="P16" s="74"/>
    </row>
    <row r="17" spans="1:16" ht="13.5" thickBot="1">
      <c r="A17" s="70" t="s">
        <v>208</v>
      </c>
      <c r="B17" s="138"/>
      <c r="C17" s="6">
        <v>34</v>
      </c>
      <c r="D17" s="13">
        <f aca="true" t="shared" si="4" ref="D17:D30">SUM(B17*C17)</f>
        <v>0</v>
      </c>
      <c r="E17" s="62" t="s">
        <v>250</v>
      </c>
      <c r="F17" s="138"/>
      <c r="G17" s="6">
        <v>3</v>
      </c>
      <c r="H17" s="13">
        <f t="shared" si="1"/>
        <v>0</v>
      </c>
      <c r="I17" s="62" t="s">
        <v>42</v>
      </c>
      <c r="J17" s="142"/>
      <c r="K17" s="6">
        <v>17</v>
      </c>
      <c r="L17" s="13">
        <f t="shared" si="2"/>
        <v>0</v>
      </c>
      <c r="M17" s="107" t="s">
        <v>61</v>
      </c>
      <c r="N17" s="130"/>
      <c r="O17" s="91"/>
      <c r="P17" s="92"/>
    </row>
    <row r="18" spans="1:16" ht="12.75">
      <c r="A18" s="62" t="s">
        <v>209</v>
      </c>
      <c r="B18" s="138"/>
      <c r="C18" s="6">
        <v>17</v>
      </c>
      <c r="D18" s="13">
        <f t="shared" si="4"/>
        <v>0</v>
      </c>
      <c r="E18" s="62" t="s">
        <v>251</v>
      </c>
      <c r="F18" s="138"/>
      <c r="G18" s="6">
        <v>1</v>
      </c>
      <c r="H18" s="13">
        <f t="shared" si="1"/>
        <v>0</v>
      </c>
      <c r="I18" s="62" t="s">
        <v>86</v>
      </c>
      <c r="J18" s="142"/>
      <c r="K18" s="6">
        <v>17</v>
      </c>
      <c r="L18" s="13">
        <f t="shared" si="2"/>
        <v>0</v>
      </c>
      <c r="M18" s="112" t="s">
        <v>155</v>
      </c>
      <c r="N18" s="146"/>
      <c r="O18" s="9">
        <v>3</v>
      </c>
      <c r="P18" s="12">
        <f aca="true" t="shared" si="5" ref="P18:P24">SUM(N18*O18)</f>
        <v>0</v>
      </c>
    </row>
    <row r="19" spans="1:16" ht="12.75">
      <c r="A19" s="62" t="s">
        <v>89</v>
      </c>
      <c r="B19" s="138"/>
      <c r="C19" s="6">
        <v>10</v>
      </c>
      <c r="D19" s="13">
        <f t="shared" si="4"/>
        <v>0</v>
      </c>
      <c r="E19" s="62" t="s">
        <v>3</v>
      </c>
      <c r="F19" s="138"/>
      <c r="G19" s="6">
        <v>5</v>
      </c>
      <c r="H19" s="13">
        <f t="shared" si="1"/>
        <v>0</v>
      </c>
      <c r="I19" s="62" t="s">
        <v>131</v>
      </c>
      <c r="J19" s="142"/>
      <c r="K19" s="6">
        <v>5</v>
      </c>
      <c r="L19" s="13">
        <f t="shared" si="2"/>
        <v>0</v>
      </c>
      <c r="M19" s="109" t="s">
        <v>156</v>
      </c>
      <c r="N19" s="138"/>
      <c r="O19" s="6">
        <v>5</v>
      </c>
      <c r="P19" s="13">
        <f t="shared" si="5"/>
        <v>0</v>
      </c>
    </row>
    <row r="20" spans="1:24" ht="14.25" customHeight="1">
      <c r="A20" s="62" t="s">
        <v>90</v>
      </c>
      <c r="B20" s="138"/>
      <c r="C20" s="6">
        <v>65</v>
      </c>
      <c r="D20" s="13">
        <f t="shared" si="4"/>
        <v>0</v>
      </c>
      <c r="E20" s="62" t="s">
        <v>222</v>
      </c>
      <c r="F20" s="138"/>
      <c r="G20" s="6">
        <v>5</v>
      </c>
      <c r="H20" s="13">
        <f t="shared" si="1"/>
        <v>0</v>
      </c>
      <c r="I20" s="62" t="s">
        <v>245</v>
      </c>
      <c r="J20" s="142"/>
      <c r="K20" s="6">
        <v>4</v>
      </c>
      <c r="L20" s="13">
        <f t="shared" si="2"/>
        <v>0</v>
      </c>
      <c r="M20" s="109" t="s">
        <v>157</v>
      </c>
      <c r="N20" s="138"/>
      <c r="O20" s="6">
        <v>3</v>
      </c>
      <c r="P20" s="13">
        <f t="shared" si="5"/>
        <v>0</v>
      </c>
      <c r="Q20" s="60"/>
      <c r="R20" s="27"/>
      <c r="S20" s="27"/>
      <c r="T20" s="27"/>
      <c r="U20" s="27"/>
      <c r="V20" s="27"/>
      <c r="W20" s="28"/>
      <c r="X20" s="28"/>
    </row>
    <row r="21" spans="1:24" ht="13.5" customHeight="1">
      <c r="A21" s="62" t="s">
        <v>91</v>
      </c>
      <c r="B21" s="138"/>
      <c r="C21" s="6">
        <v>17</v>
      </c>
      <c r="D21" s="13">
        <f t="shared" si="4"/>
        <v>0</v>
      </c>
      <c r="E21" s="62" t="s">
        <v>223</v>
      </c>
      <c r="F21" s="138"/>
      <c r="G21" s="6">
        <v>1</v>
      </c>
      <c r="H21" s="13">
        <f t="shared" si="1"/>
        <v>0</v>
      </c>
      <c r="I21" s="62" t="s">
        <v>35</v>
      </c>
      <c r="J21" s="142"/>
      <c r="K21" s="6">
        <v>3</v>
      </c>
      <c r="L21" s="13">
        <f t="shared" si="2"/>
        <v>0</v>
      </c>
      <c r="M21" s="109" t="s">
        <v>161</v>
      </c>
      <c r="N21" s="138"/>
      <c r="O21" s="6">
        <v>8</v>
      </c>
      <c r="P21" s="13">
        <f t="shared" si="5"/>
        <v>0</v>
      </c>
      <c r="Q21" s="60"/>
      <c r="R21" s="27"/>
      <c r="S21" s="27"/>
      <c r="T21" s="27"/>
      <c r="U21" s="27"/>
      <c r="V21" s="27"/>
      <c r="W21" s="28"/>
      <c r="X21" s="28"/>
    </row>
    <row r="22" spans="1:24" ht="14.25" customHeight="1">
      <c r="A22" s="62" t="s">
        <v>92</v>
      </c>
      <c r="B22" s="138"/>
      <c r="C22" s="6">
        <v>35</v>
      </c>
      <c r="D22" s="13">
        <f t="shared" si="4"/>
        <v>0</v>
      </c>
      <c r="E22" s="62" t="s">
        <v>33</v>
      </c>
      <c r="F22" s="138"/>
      <c r="G22" s="6">
        <v>5</v>
      </c>
      <c r="H22" s="13">
        <f t="shared" si="1"/>
        <v>0</v>
      </c>
      <c r="I22" s="62" t="s">
        <v>38</v>
      </c>
      <c r="J22" s="142"/>
      <c r="K22" s="6">
        <v>2</v>
      </c>
      <c r="L22" s="13">
        <f t="shared" si="2"/>
        <v>0</v>
      </c>
      <c r="M22" s="109" t="s">
        <v>64</v>
      </c>
      <c r="N22" s="138"/>
      <c r="O22" s="6">
        <v>7</v>
      </c>
      <c r="P22" s="13">
        <f t="shared" si="5"/>
        <v>0</v>
      </c>
      <c r="Q22" s="60"/>
      <c r="R22" s="27"/>
      <c r="S22" s="27"/>
      <c r="T22" s="27"/>
      <c r="U22" s="27"/>
      <c r="V22" s="27"/>
      <c r="W22" s="28"/>
      <c r="X22" s="28"/>
    </row>
    <row r="23" spans="1:16" ht="12.75">
      <c r="A23" s="62" t="s">
        <v>93</v>
      </c>
      <c r="B23" s="138"/>
      <c r="C23" s="6">
        <v>50</v>
      </c>
      <c r="D23" s="13">
        <f t="shared" si="4"/>
        <v>0</v>
      </c>
      <c r="E23" s="62" t="s">
        <v>224</v>
      </c>
      <c r="F23" s="138"/>
      <c r="G23" s="6">
        <v>7</v>
      </c>
      <c r="H23" s="13">
        <f t="shared" si="1"/>
        <v>0</v>
      </c>
      <c r="I23" s="62" t="s">
        <v>133</v>
      </c>
      <c r="J23" s="142"/>
      <c r="K23" s="6">
        <v>1</v>
      </c>
      <c r="L23" s="13">
        <f t="shared" si="2"/>
        <v>0</v>
      </c>
      <c r="M23" s="109" t="s">
        <v>127</v>
      </c>
      <c r="N23" s="138"/>
      <c r="O23" s="6">
        <v>3</v>
      </c>
      <c r="P23" s="13">
        <f t="shared" si="5"/>
        <v>0</v>
      </c>
    </row>
    <row r="24" spans="1:16" ht="12.75">
      <c r="A24" s="62" t="s">
        <v>14</v>
      </c>
      <c r="B24" s="138"/>
      <c r="C24" s="6">
        <v>10</v>
      </c>
      <c r="D24" s="13">
        <f t="shared" si="4"/>
        <v>0</v>
      </c>
      <c r="E24" s="62" t="s">
        <v>225</v>
      </c>
      <c r="F24" s="138"/>
      <c r="G24" s="6">
        <v>3</v>
      </c>
      <c r="H24" s="13">
        <f t="shared" si="1"/>
        <v>0</v>
      </c>
      <c r="I24" s="62" t="s">
        <v>134</v>
      </c>
      <c r="J24" s="142"/>
      <c r="K24" s="6">
        <v>5</v>
      </c>
      <c r="L24" s="13">
        <f t="shared" si="2"/>
        <v>0</v>
      </c>
      <c r="M24" s="109" t="s">
        <v>39</v>
      </c>
      <c r="N24" s="138"/>
      <c r="O24" s="6">
        <v>3</v>
      </c>
      <c r="P24" s="13">
        <f t="shared" si="5"/>
        <v>0</v>
      </c>
    </row>
    <row r="25" spans="1:16" ht="13.5" thickBot="1">
      <c r="A25" s="62" t="s">
        <v>16</v>
      </c>
      <c r="B25" s="138"/>
      <c r="C25" s="6">
        <v>25</v>
      </c>
      <c r="D25" s="13">
        <f t="shared" si="4"/>
        <v>0</v>
      </c>
      <c r="E25" s="62" t="s">
        <v>5</v>
      </c>
      <c r="F25" s="138"/>
      <c r="G25" s="6">
        <v>70</v>
      </c>
      <c r="H25" s="13">
        <f t="shared" si="1"/>
        <v>0</v>
      </c>
      <c r="I25" s="63" t="s">
        <v>135</v>
      </c>
      <c r="J25" s="143"/>
      <c r="K25" s="10">
        <v>5</v>
      </c>
      <c r="L25" s="14">
        <f t="shared" si="2"/>
        <v>0</v>
      </c>
      <c r="M25" s="109" t="s">
        <v>129</v>
      </c>
      <c r="N25" s="138"/>
      <c r="O25" s="6">
        <v>5</v>
      </c>
      <c r="P25" s="13">
        <f aca="true" t="shared" si="6" ref="P25:P40">SUM(N25*O25)</f>
        <v>0</v>
      </c>
    </row>
    <row r="26" spans="1:16" ht="13.5" thickBot="1">
      <c r="A26" s="62" t="s">
        <v>15</v>
      </c>
      <c r="B26" s="138"/>
      <c r="C26" s="6">
        <v>34</v>
      </c>
      <c r="D26" s="13">
        <f t="shared" si="4"/>
        <v>0</v>
      </c>
      <c r="E26" s="62" t="s">
        <v>6</v>
      </c>
      <c r="F26" s="138"/>
      <c r="G26" s="6">
        <v>85</v>
      </c>
      <c r="H26" s="13">
        <f t="shared" si="1"/>
        <v>0</v>
      </c>
      <c r="I26" s="79"/>
      <c r="J26" s="101"/>
      <c r="K26" s="11">
        <v>4</v>
      </c>
      <c r="L26" s="74"/>
      <c r="M26" s="62" t="s">
        <v>104</v>
      </c>
      <c r="N26" s="138"/>
      <c r="O26" s="6">
        <v>10</v>
      </c>
      <c r="P26" s="13">
        <f t="shared" si="6"/>
        <v>0</v>
      </c>
    </row>
    <row r="27" spans="1:16" ht="13.5" thickBot="1">
      <c r="A27" s="62" t="s">
        <v>17</v>
      </c>
      <c r="B27" s="138"/>
      <c r="C27" s="6">
        <v>14</v>
      </c>
      <c r="D27" s="13">
        <f t="shared" si="4"/>
        <v>0</v>
      </c>
      <c r="E27" s="62" t="s">
        <v>125</v>
      </c>
      <c r="F27" s="138"/>
      <c r="G27" s="6">
        <v>5</v>
      </c>
      <c r="H27" s="13">
        <f t="shared" si="1"/>
        <v>0</v>
      </c>
      <c r="I27" s="21" t="s">
        <v>43</v>
      </c>
      <c r="J27" s="102"/>
      <c r="K27" s="93"/>
      <c r="L27" s="54"/>
      <c r="M27" s="62" t="s">
        <v>62</v>
      </c>
      <c r="N27" s="138"/>
      <c r="O27" s="6">
        <v>20</v>
      </c>
      <c r="P27" s="13">
        <f t="shared" si="6"/>
        <v>0</v>
      </c>
    </row>
    <row r="28" spans="1:16" ht="12.75">
      <c r="A28" s="62" t="s">
        <v>112</v>
      </c>
      <c r="B28" s="138"/>
      <c r="C28" s="6">
        <v>50</v>
      </c>
      <c r="D28" s="13">
        <f t="shared" si="4"/>
        <v>0</v>
      </c>
      <c r="E28" s="62" t="s">
        <v>7</v>
      </c>
      <c r="F28" s="138"/>
      <c r="G28" s="6">
        <v>4</v>
      </c>
      <c r="H28" s="13">
        <f t="shared" si="1"/>
        <v>0</v>
      </c>
      <c r="I28" s="70" t="s">
        <v>236</v>
      </c>
      <c r="J28" s="144"/>
      <c r="K28" s="51">
        <v>5</v>
      </c>
      <c r="L28" s="90">
        <f aca="true" t="shared" si="7" ref="L28:L34">SUM(J28*K28)</f>
        <v>0</v>
      </c>
      <c r="M28" s="62" t="s">
        <v>158</v>
      </c>
      <c r="N28" s="138"/>
      <c r="O28" s="6">
        <v>17</v>
      </c>
      <c r="P28" s="13">
        <f t="shared" si="6"/>
        <v>0</v>
      </c>
    </row>
    <row r="29" spans="1:16" ht="12.75">
      <c r="A29" s="97" t="s">
        <v>101</v>
      </c>
      <c r="B29" s="138"/>
      <c r="C29" s="6">
        <v>40</v>
      </c>
      <c r="D29" s="13">
        <f t="shared" si="4"/>
        <v>0</v>
      </c>
      <c r="E29" s="62" t="s">
        <v>29</v>
      </c>
      <c r="F29" s="138"/>
      <c r="G29" s="6">
        <v>17</v>
      </c>
      <c r="H29" s="13">
        <f t="shared" si="1"/>
        <v>0</v>
      </c>
      <c r="I29" s="62" t="s">
        <v>44</v>
      </c>
      <c r="J29" s="142"/>
      <c r="K29" s="6">
        <v>5</v>
      </c>
      <c r="L29" s="13">
        <f t="shared" si="7"/>
        <v>0</v>
      </c>
      <c r="M29" s="62" t="s">
        <v>65</v>
      </c>
      <c r="N29" s="138"/>
      <c r="O29" s="6">
        <v>6</v>
      </c>
      <c r="P29" s="13">
        <f t="shared" si="6"/>
        <v>0</v>
      </c>
    </row>
    <row r="30" spans="1:16" ht="13.5" thickBot="1">
      <c r="A30" s="63" t="s">
        <v>124</v>
      </c>
      <c r="B30" s="139"/>
      <c r="C30" s="10">
        <v>38</v>
      </c>
      <c r="D30" s="14">
        <f t="shared" si="4"/>
        <v>0</v>
      </c>
      <c r="E30" s="62" t="s">
        <v>226</v>
      </c>
      <c r="F30" s="138"/>
      <c r="G30" s="6">
        <v>38</v>
      </c>
      <c r="H30" s="13">
        <f t="shared" si="1"/>
        <v>0</v>
      </c>
      <c r="I30" s="62" t="s">
        <v>75</v>
      </c>
      <c r="J30" s="142"/>
      <c r="K30" s="6">
        <v>34</v>
      </c>
      <c r="L30" s="13">
        <f t="shared" si="7"/>
        <v>0</v>
      </c>
      <c r="M30" s="62" t="s">
        <v>165</v>
      </c>
      <c r="N30" s="138"/>
      <c r="O30" s="6">
        <v>6</v>
      </c>
      <c r="P30" s="13">
        <f t="shared" si="6"/>
        <v>0</v>
      </c>
    </row>
    <row r="31" spans="1:16" ht="13.5" thickBot="1">
      <c r="A31" s="79"/>
      <c r="B31" s="128"/>
      <c r="C31" s="11"/>
      <c r="D31" s="74"/>
      <c r="E31" s="62" t="s">
        <v>8</v>
      </c>
      <c r="F31" s="138"/>
      <c r="G31" s="6">
        <v>2</v>
      </c>
      <c r="H31" s="13">
        <f t="shared" si="1"/>
        <v>0</v>
      </c>
      <c r="I31" s="62" t="s">
        <v>87</v>
      </c>
      <c r="J31" s="142"/>
      <c r="K31" s="8">
        <v>17</v>
      </c>
      <c r="L31" s="13">
        <f t="shared" si="7"/>
        <v>0</v>
      </c>
      <c r="M31" s="67" t="s">
        <v>113</v>
      </c>
      <c r="N31" s="147"/>
      <c r="O31" s="56">
        <v>150</v>
      </c>
      <c r="P31" s="13">
        <f t="shared" si="6"/>
        <v>0</v>
      </c>
    </row>
    <row r="32" spans="1:16" ht="13.5" thickBot="1">
      <c r="A32" s="21" t="s">
        <v>34</v>
      </c>
      <c r="B32" s="127"/>
      <c r="C32" s="9"/>
      <c r="D32" s="54"/>
      <c r="E32" s="62" t="s">
        <v>249</v>
      </c>
      <c r="F32" s="138"/>
      <c r="G32" s="6">
        <v>17</v>
      </c>
      <c r="H32" s="13">
        <f t="shared" si="1"/>
        <v>0</v>
      </c>
      <c r="I32" s="62" t="s">
        <v>235</v>
      </c>
      <c r="J32" s="142"/>
      <c r="K32" s="8">
        <v>17</v>
      </c>
      <c r="L32" s="13">
        <f t="shared" si="7"/>
        <v>0</v>
      </c>
      <c r="M32" s="67" t="s">
        <v>63</v>
      </c>
      <c r="N32" s="147"/>
      <c r="O32" s="56">
        <v>100</v>
      </c>
      <c r="P32" s="13">
        <f t="shared" si="6"/>
        <v>0</v>
      </c>
    </row>
    <row r="33" spans="1:16" ht="12.75">
      <c r="A33" s="70" t="s">
        <v>211</v>
      </c>
      <c r="B33" s="138"/>
      <c r="C33" s="6">
        <v>35</v>
      </c>
      <c r="D33" s="13">
        <f>SUM(B33*C33)</f>
        <v>0</v>
      </c>
      <c r="E33" s="62" t="s">
        <v>162</v>
      </c>
      <c r="F33" s="138"/>
      <c r="G33" s="6">
        <v>35</v>
      </c>
      <c r="H33" s="13">
        <f t="shared" si="1"/>
        <v>0</v>
      </c>
      <c r="I33" s="62" t="s">
        <v>166</v>
      </c>
      <c r="J33" s="142"/>
      <c r="K33" s="8">
        <v>3</v>
      </c>
      <c r="L33" s="13">
        <f t="shared" si="7"/>
        <v>0</v>
      </c>
      <c r="M33" s="62" t="s">
        <v>159</v>
      </c>
      <c r="N33" s="138"/>
      <c r="O33" s="6">
        <v>35</v>
      </c>
      <c r="P33" s="13">
        <f t="shared" si="6"/>
        <v>0</v>
      </c>
    </row>
    <row r="34" spans="1:16" ht="12.75">
      <c r="A34" s="62" t="s">
        <v>33</v>
      </c>
      <c r="B34" s="138"/>
      <c r="C34" s="6">
        <v>5</v>
      </c>
      <c r="D34" s="13">
        <f>SUM(B34*C34)</f>
        <v>0</v>
      </c>
      <c r="E34" s="62" t="s">
        <v>163</v>
      </c>
      <c r="F34" s="138"/>
      <c r="G34" s="6">
        <v>70</v>
      </c>
      <c r="H34" s="13">
        <f t="shared" si="1"/>
        <v>0</v>
      </c>
      <c r="I34" s="62" t="s">
        <v>110</v>
      </c>
      <c r="J34" s="142"/>
      <c r="K34" s="8">
        <v>35</v>
      </c>
      <c r="L34" s="13">
        <f t="shared" si="7"/>
        <v>0</v>
      </c>
      <c r="M34" s="62" t="s">
        <v>128</v>
      </c>
      <c r="N34" s="138"/>
      <c r="O34" s="6">
        <v>100</v>
      </c>
      <c r="P34" s="13">
        <f t="shared" si="6"/>
        <v>0</v>
      </c>
    </row>
    <row r="35" spans="1:16" ht="13.5" thickBot="1">
      <c r="A35" s="62" t="s">
        <v>210</v>
      </c>
      <c r="B35" s="138"/>
      <c r="C35" s="6">
        <v>100</v>
      </c>
      <c r="D35" s="13">
        <f>SUM(B35*C35)</f>
        <v>0</v>
      </c>
      <c r="E35" s="63" t="s">
        <v>164</v>
      </c>
      <c r="F35" s="139"/>
      <c r="G35" s="10">
        <v>100</v>
      </c>
      <c r="H35" s="14">
        <f t="shared" si="1"/>
        <v>0</v>
      </c>
      <c r="I35" s="62" t="s">
        <v>105</v>
      </c>
      <c r="J35" s="142"/>
      <c r="K35" s="8">
        <v>3</v>
      </c>
      <c r="L35" s="13">
        <f aca="true" t="shared" si="8" ref="L35:L42">SUM(J35*K35)</f>
        <v>0</v>
      </c>
      <c r="M35" s="63" t="s">
        <v>74</v>
      </c>
      <c r="N35" s="139"/>
      <c r="O35" s="10">
        <v>150</v>
      </c>
      <c r="P35" s="14">
        <f t="shared" si="6"/>
        <v>0</v>
      </c>
    </row>
    <row r="36" spans="1:16" ht="13.5" thickBot="1">
      <c r="A36" s="62" t="s">
        <v>37</v>
      </c>
      <c r="B36" s="138"/>
      <c r="C36" s="6">
        <v>9</v>
      </c>
      <c r="D36" s="13">
        <f>SUM(B36*C36)</f>
        <v>0</v>
      </c>
      <c r="E36" s="98"/>
      <c r="F36" s="129"/>
      <c r="G36" s="96"/>
      <c r="H36" s="74"/>
      <c r="I36" s="62" t="s">
        <v>45</v>
      </c>
      <c r="J36" s="142"/>
      <c r="K36" s="8">
        <v>17</v>
      </c>
      <c r="L36" s="13">
        <f t="shared" si="8"/>
        <v>0</v>
      </c>
      <c r="M36" s="73"/>
      <c r="N36" s="5"/>
      <c r="O36" s="64"/>
      <c r="P36" s="74"/>
    </row>
    <row r="37" spans="1:16" ht="13.5" thickBot="1">
      <c r="A37" s="62" t="s">
        <v>212</v>
      </c>
      <c r="B37" s="138"/>
      <c r="C37" s="6">
        <v>30</v>
      </c>
      <c r="D37" s="13">
        <f aca="true" t="shared" si="9" ref="D37:D46">SUM(B37*C37)</f>
        <v>0</v>
      </c>
      <c r="E37" s="21" t="s">
        <v>11</v>
      </c>
      <c r="F37" s="151"/>
      <c r="G37" s="95"/>
      <c r="H37" s="54"/>
      <c r="I37" s="62" t="s">
        <v>48</v>
      </c>
      <c r="J37" s="142"/>
      <c r="K37" s="8">
        <v>17</v>
      </c>
      <c r="L37" s="13">
        <f t="shared" si="8"/>
        <v>0</v>
      </c>
      <c r="M37" s="65" t="s">
        <v>160</v>
      </c>
      <c r="N37" s="148"/>
      <c r="O37" s="66">
        <v>9</v>
      </c>
      <c r="P37" s="12">
        <f t="shared" si="6"/>
        <v>0</v>
      </c>
    </row>
    <row r="38" spans="1:16" ht="12.75">
      <c r="A38" s="62" t="s">
        <v>213</v>
      </c>
      <c r="B38" s="138"/>
      <c r="C38" s="6">
        <v>12</v>
      </c>
      <c r="D38" s="13">
        <f t="shared" si="9"/>
        <v>0</v>
      </c>
      <c r="E38" s="70" t="s">
        <v>141</v>
      </c>
      <c r="F38" s="138"/>
      <c r="G38" s="6">
        <v>70</v>
      </c>
      <c r="H38" s="13">
        <f aca="true" t="shared" si="10" ref="H38:H55">SUM(F38:F38)*(G38)</f>
        <v>0</v>
      </c>
      <c r="I38" s="62" t="s">
        <v>78</v>
      </c>
      <c r="J38" s="142"/>
      <c r="K38" s="8">
        <v>5</v>
      </c>
      <c r="L38" s="13">
        <f t="shared" si="8"/>
        <v>0</v>
      </c>
      <c r="M38" s="67" t="s">
        <v>239</v>
      </c>
      <c r="N38" s="147"/>
      <c r="O38" s="56">
        <v>0</v>
      </c>
      <c r="P38" s="13">
        <f t="shared" si="6"/>
        <v>0</v>
      </c>
    </row>
    <row r="39" spans="1:16" ht="12.75">
      <c r="A39" s="62" t="s">
        <v>214</v>
      </c>
      <c r="B39" s="138"/>
      <c r="C39" s="6">
        <v>7</v>
      </c>
      <c r="D39" s="13">
        <f t="shared" si="9"/>
        <v>0</v>
      </c>
      <c r="E39" s="62" t="s">
        <v>23</v>
      </c>
      <c r="F39" s="138"/>
      <c r="G39" s="6">
        <v>41</v>
      </c>
      <c r="H39" s="13">
        <f t="shared" si="10"/>
        <v>0</v>
      </c>
      <c r="I39" s="62" t="s">
        <v>237</v>
      </c>
      <c r="J39" s="142"/>
      <c r="K39" s="8">
        <v>11</v>
      </c>
      <c r="L39" s="13">
        <f t="shared" si="8"/>
        <v>0</v>
      </c>
      <c r="M39" s="67" t="s">
        <v>240</v>
      </c>
      <c r="N39" s="147"/>
      <c r="O39" s="56">
        <v>0</v>
      </c>
      <c r="P39" s="13">
        <f t="shared" si="6"/>
        <v>0</v>
      </c>
    </row>
    <row r="40" spans="1:16" ht="13.5" thickBot="1">
      <c r="A40" s="62" t="s">
        <v>215</v>
      </c>
      <c r="B40" s="138"/>
      <c r="C40" s="6">
        <v>10</v>
      </c>
      <c r="D40" s="13">
        <f t="shared" si="9"/>
        <v>0</v>
      </c>
      <c r="E40" s="62" t="s">
        <v>22</v>
      </c>
      <c r="F40" s="138"/>
      <c r="G40" s="6">
        <v>35</v>
      </c>
      <c r="H40" s="13">
        <f t="shared" si="10"/>
        <v>0</v>
      </c>
      <c r="I40" s="62" t="s">
        <v>49</v>
      </c>
      <c r="J40" s="142"/>
      <c r="K40" s="8">
        <v>1</v>
      </c>
      <c r="L40" s="13">
        <f t="shared" si="8"/>
        <v>0</v>
      </c>
      <c r="M40" s="68" t="s">
        <v>241</v>
      </c>
      <c r="N40" s="149"/>
      <c r="O40" s="69">
        <v>0</v>
      </c>
      <c r="P40" s="14">
        <f t="shared" si="6"/>
        <v>0</v>
      </c>
    </row>
    <row r="41" spans="1:16" ht="13.5" thickBot="1">
      <c r="A41" s="62" t="s">
        <v>32</v>
      </c>
      <c r="B41" s="138"/>
      <c r="C41" s="6">
        <v>8</v>
      </c>
      <c r="D41" s="13">
        <f t="shared" si="9"/>
        <v>0</v>
      </c>
      <c r="E41" s="62" t="s">
        <v>21</v>
      </c>
      <c r="F41" s="138"/>
      <c r="G41" s="6">
        <v>17</v>
      </c>
      <c r="H41" s="13">
        <f t="shared" si="10"/>
        <v>0</v>
      </c>
      <c r="I41" s="62" t="s">
        <v>50</v>
      </c>
      <c r="J41" s="142"/>
      <c r="K41" s="6">
        <v>1</v>
      </c>
      <c r="L41" s="13">
        <f t="shared" si="8"/>
        <v>0</v>
      </c>
      <c r="M41" s="73"/>
      <c r="N41" s="5"/>
      <c r="O41" s="64"/>
      <c r="P41" s="74"/>
    </row>
    <row r="42" spans="1:16" ht="12.75">
      <c r="A42" s="62" t="s">
        <v>31</v>
      </c>
      <c r="B42" s="138"/>
      <c r="C42" s="6">
        <v>4</v>
      </c>
      <c r="D42" s="13">
        <f t="shared" si="9"/>
        <v>0</v>
      </c>
      <c r="E42" s="62" t="s">
        <v>28</v>
      </c>
      <c r="F42" s="138"/>
      <c r="G42" s="6">
        <v>3</v>
      </c>
      <c r="H42" s="13">
        <f t="shared" si="10"/>
        <v>0</v>
      </c>
      <c r="I42" s="62" t="s">
        <v>51</v>
      </c>
      <c r="J42" s="142"/>
      <c r="K42" s="8">
        <v>5</v>
      </c>
      <c r="L42" s="13">
        <f t="shared" si="8"/>
        <v>0</v>
      </c>
      <c r="M42" s="61" t="s">
        <v>99</v>
      </c>
      <c r="N42" s="146"/>
      <c r="O42" s="9">
        <v>3</v>
      </c>
      <c r="P42" s="12">
        <f aca="true" t="shared" si="11" ref="P42:P47">SUM(N42*O42)</f>
        <v>0</v>
      </c>
    </row>
    <row r="43" spans="1:16" ht="12.75">
      <c r="A43" s="97" t="s">
        <v>120</v>
      </c>
      <c r="B43" s="138"/>
      <c r="C43" s="6">
        <v>17</v>
      </c>
      <c r="D43" s="13">
        <f t="shared" si="9"/>
        <v>0</v>
      </c>
      <c r="E43" s="62" t="s">
        <v>80</v>
      </c>
      <c r="F43" s="138"/>
      <c r="G43" s="6">
        <v>5</v>
      </c>
      <c r="H43" s="13">
        <f t="shared" si="10"/>
        <v>0</v>
      </c>
      <c r="I43" s="62" t="s">
        <v>106</v>
      </c>
      <c r="J43" s="142"/>
      <c r="K43" s="8">
        <v>9</v>
      </c>
      <c r="L43" s="13">
        <f>SUM(J43*K43)</f>
        <v>0</v>
      </c>
      <c r="M43" s="62" t="s">
        <v>202</v>
      </c>
      <c r="N43" s="138"/>
      <c r="O43" s="6">
        <v>3</v>
      </c>
      <c r="P43" s="13">
        <f t="shared" si="11"/>
        <v>0</v>
      </c>
    </row>
    <row r="44" spans="1:16" ht="12.75">
      <c r="A44" s="97" t="s">
        <v>121</v>
      </c>
      <c r="B44" s="138"/>
      <c r="C44" s="49">
        <v>34</v>
      </c>
      <c r="D44" s="13">
        <f t="shared" si="9"/>
        <v>0</v>
      </c>
      <c r="E44" s="62" t="s">
        <v>247</v>
      </c>
      <c r="F44" s="154"/>
      <c r="G44" s="6">
        <v>41</v>
      </c>
      <c r="H44" s="13">
        <f t="shared" si="10"/>
        <v>0</v>
      </c>
      <c r="I44" s="62" t="s">
        <v>46</v>
      </c>
      <c r="J44" s="142"/>
      <c r="K44" s="8">
        <v>5</v>
      </c>
      <c r="L44" s="13">
        <f>SUM(J44*K44)</f>
        <v>0</v>
      </c>
      <c r="M44" s="62" t="s">
        <v>130</v>
      </c>
      <c r="N44" s="138"/>
      <c r="O44" s="6">
        <v>5</v>
      </c>
      <c r="P44" s="13">
        <f t="shared" si="11"/>
        <v>0</v>
      </c>
    </row>
    <row r="45" spans="1:16" ht="12.75">
      <c r="A45" s="97" t="s">
        <v>122</v>
      </c>
      <c r="B45" s="138"/>
      <c r="C45" s="49">
        <v>50</v>
      </c>
      <c r="D45" s="13">
        <f t="shared" si="9"/>
        <v>0</v>
      </c>
      <c r="E45" s="62" t="s">
        <v>227</v>
      </c>
      <c r="F45" s="138"/>
      <c r="G45" s="6">
        <v>31</v>
      </c>
      <c r="H45" s="13">
        <f t="shared" si="10"/>
        <v>0</v>
      </c>
      <c r="I45" s="62" t="s">
        <v>136</v>
      </c>
      <c r="J45" s="142"/>
      <c r="K45" s="8">
        <v>1</v>
      </c>
      <c r="L45" s="13">
        <f>SUM(J45*K45)</f>
        <v>0</v>
      </c>
      <c r="M45" s="62" t="s">
        <v>142</v>
      </c>
      <c r="N45" s="138"/>
      <c r="O45" s="6">
        <v>5</v>
      </c>
      <c r="P45" s="13">
        <f t="shared" si="11"/>
        <v>0</v>
      </c>
    </row>
    <row r="46" spans="1:16" ht="12.75">
      <c r="A46" s="103" t="s">
        <v>123</v>
      </c>
      <c r="B46" s="138"/>
      <c r="C46" s="49">
        <v>17</v>
      </c>
      <c r="D46" s="13">
        <f t="shared" si="9"/>
        <v>0</v>
      </c>
      <c r="E46" s="62" t="s">
        <v>145</v>
      </c>
      <c r="F46" s="138"/>
      <c r="G46" s="6">
        <v>3</v>
      </c>
      <c r="H46" s="13">
        <f t="shared" si="10"/>
        <v>0</v>
      </c>
      <c r="I46" s="62" t="s">
        <v>138</v>
      </c>
      <c r="J46" s="142"/>
      <c r="K46" s="8">
        <v>9</v>
      </c>
      <c r="L46" s="13">
        <f>SUM(J46*K46)</f>
        <v>0</v>
      </c>
      <c r="M46" s="62" t="s">
        <v>242</v>
      </c>
      <c r="N46" s="138"/>
      <c r="O46" s="6">
        <v>5</v>
      </c>
      <c r="P46" s="13">
        <f t="shared" si="11"/>
        <v>0</v>
      </c>
    </row>
    <row r="47" spans="1:16" ht="13.5" thickBot="1">
      <c r="A47" s="103" t="s">
        <v>216</v>
      </c>
      <c r="B47" s="138"/>
      <c r="C47" s="49">
        <v>10</v>
      </c>
      <c r="D47" s="13">
        <f>SUM(B47*C47)</f>
        <v>0</v>
      </c>
      <c r="E47" s="62" t="s">
        <v>246</v>
      </c>
      <c r="F47" s="138"/>
      <c r="G47" s="6">
        <v>20</v>
      </c>
      <c r="H47" s="13">
        <f t="shared" si="10"/>
        <v>0</v>
      </c>
      <c r="I47" s="62" t="s">
        <v>139</v>
      </c>
      <c r="J47" s="142"/>
      <c r="K47" s="8">
        <v>25</v>
      </c>
      <c r="L47" s="13">
        <f aca="true" t="shared" si="12" ref="L47:L55">SUM(J47*K47)</f>
        <v>0</v>
      </c>
      <c r="M47" s="63" t="s">
        <v>126</v>
      </c>
      <c r="N47" s="139"/>
      <c r="O47" s="10">
        <v>1</v>
      </c>
      <c r="P47" s="14">
        <f t="shared" si="11"/>
        <v>0</v>
      </c>
    </row>
    <row r="48" spans="1:16" ht="13.5" thickBot="1">
      <c r="A48" s="58" t="s">
        <v>217</v>
      </c>
      <c r="B48" s="139"/>
      <c r="C48" s="59">
        <v>38</v>
      </c>
      <c r="D48" s="14">
        <f>SUM(B48*C48)</f>
        <v>0</v>
      </c>
      <c r="E48" s="62" t="s">
        <v>27</v>
      </c>
      <c r="F48" s="138"/>
      <c r="G48" s="6">
        <v>34</v>
      </c>
      <c r="H48" s="13">
        <f t="shared" si="10"/>
        <v>0</v>
      </c>
      <c r="I48" s="62" t="s">
        <v>206</v>
      </c>
      <c r="J48" s="142"/>
      <c r="K48" s="6">
        <v>12</v>
      </c>
      <c r="L48" s="13">
        <f>SUM(J48*K48)</f>
        <v>0</v>
      </c>
      <c r="M48" s="73"/>
      <c r="N48" s="5"/>
      <c r="O48" s="64">
        <v>5</v>
      </c>
      <c r="P48" s="74"/>
    </row>
    <row r="49" spans="1:16" ht="13.5" thickBot="1">
      <c r="A49" s="73"/>
      <c r="B49" s="5"/>
      <c r="C49" s="64"/>
      <c r="D49" s="74"/>
      <c r="E49" s="62" t="s">
        <v>26</v>
      </c>
      <c r="F49" s="138"/>
      <c r="G49" s="6">
        <v>34</v>
      </c>
      <c r="H49" s="13">
        <f t="shared" si="10"/>
        <v>0</v>
      </c>
      <c r="I49" s="62" t="s">
        <v>97</v>
      </c>
      <c r="J49" s="142"/>
      <c r="K49" s="8">
        <v>50</v>
      </c>
      <c r="L49" s="13">
        <f>SUM(J49*K49)</f>
        <v>0</v>
      </c>
      <c r="M49" s="61" t="s">
        <v>248</v>
      </c>
      <c r="N49" s="146"/>
      <c r="O49" s="9">
        <v>2</v>
      </c>
      <c r="P49" s="12">
        <f>SUM(N49*O49)</f>
        <v>0</v>
      </c>
    </row>
    <row r="50" spans="1:16" ht="13.5" thickBot="1">
      <c r="A50" s="21" t="s">
        <v>30</v>
      </c>
      <c r="B50" s="127"/>
      <c r="C50" s="9"/>
      <c r="D50" s="54"/>
      <c r="E50" s="62" t="s">
        <v>161</v>
      </c>
      <c r="F50" s="138"/>
      <c r="G50" s="6">
        <v>5</v>
      </c>
      <c r="H50" s="13">
        <f t="shared" si="10"/>
        <v>0</v>
      </c>
      <c r="I50" s="62" t="s">
        <v>98</v>
      </c>
      <c r="J50" s="142"/>
      <c r="K50" s="8">
        <v>35</v>
      </c>
      <c r="L50" s="13">
        <f>SUM(J50*K50)</f>
        <v>0</v>
      </c>
      <c r="M50" s="62" t="s">
        <v>243</v>
      </c>
      <c r="N50" s="138"/>
      <c r="O50" s="6">
        <v>4</v>
      </c>
      <c r="P50" s="13">
        <f>SUM(N50*O50)</f>
        <v>0</v>
      </c>
    </row>
    <row r="51" spans="1:16" ht="12.75">
      <c r="A51" s="70" t="s">
        <v>102</v>
      </c>
      <c r="B51" s="138"/>
      <c r="C51" s="6">
        <v>9</v>
      </c>
      <c r="D51" s="13">
        <f aca="true" t="shared" si="13" ref="D51:D62">SUM(B51*C51)</f>
        <v>0</v>
      </c>
      <c r="E51" s="62" t="s">
        <v>24</v>
      </c>
      <c r="F51" s="138"/>
      <c r="G51" s="6">
        <v>17</v>
      </c>
      <c r="H51" s="13">
        <f t="shared" si="10"/>
        <v>0</v>
      </c>
      <c r="I51" s="62" t="s">
        <v>152</v>
      </c>
      <c r="J51" s="145"/>
      <c r="K51" s="7">
        <v>5</v>
      </c>
      <c r="L51" s="13">
        <f t="shared" si="12"/>
        <v>0</v>
      </c>
      <c r="M51" s="62" t="s">
        <v>244</v>
      </c>
      <c r="N51" s="138"/>
      <c r="O51" s="6">
        <v>7</v>
      </c>
      <c r="P51" s="13">
        <f>SUM(N51*O51)</f>
        <v>0</v>
      </c>
    </row>
    <row r="52" spans="1:16" ht="13.5" thickBot="1">
      <c r="A52" s="62" t="s">
        <v>103</v>
      </c>
      <c r="B52" s="138"/>
      <c r="C52" s="6">
        <v>17</v>
      </c>
      <c r="D52" s="13">
        <f t="shared" si="13"/>
        <v>0</v>
      </c>
      <c r="E52" s="62" t="s">
        <v>25</v>
      </c>
      <c r="F52" s="138"/>
      <c r="G52" s="6">
        <v>3</v>
      </c>
      <c r="H52" s="13">
        <f t="shared" si="10"/>
        <v>0</v>
      </c>
      <c r="I52" s="62" t="s">
        <v>53</v>
      </c>
      <c r="J52" s="142"/>
      <c r="K52" s="6">
        <v>3</v>
      </c>
      <c r="L52" s="13">
        <f t="shared" si="12"/>
        <v>0</v>
      </c>
      <c r="M52" s="63" t="s">
        <v>111</v>
      </c>
      <c r="N52" s="139"/>
      <c r="O52" s="10">
        <v>10</v>
      </c>
      <c r="P52" s="14">
        <f>SUM(N52*O52)</f>
        <v>0</v>
      </c>
    </row>
    <row r="53" spans="1:16" ht="12.75">
      <c r="A53" s="62" t="s">
        <v>255</v>
      </c>
      <c r="B53" s="138"/>
      <c r="C53" s="6">
        <v>17</v>
      </c>
      <c r="D53" s="13">
        <f>SUM(B53*C53)</f>
        <v>0</v>
      </c>
      <c r="E53" s="62" t="s">
        <v>7</v>
      </c>
      <c r="F53" s="138"/>
      <c r="G53" s="6">
        <v>4</v>
      </c>
      <c r="H53" s="13">
        <f t="shared" si="10"/>
        <v>0</v>
      </c>
      <c r="I53" s="62" t="s">
        <v>140</v>
      </c>
      <c r="J53" s="142"/>
      <c r="K53" s="6">
        <v>6</v>
      </c>
      <c r="L53" s="13">
        <f t="shared" si="12"/>
        <v>0</v>
      </c>
      <c r="M53" s="48" t="s">
        <v>77</v>
      </c>
      <c r="N53" s="3"/>
      <c r="O53" s="3"/>
      <c r="P53" s="75"/>
    </row>
    <row r="54" spans="1:16" ht="12.75">
      <c r="A54" s="62" t="s">
        <v>218</v>
      </c>
      <c r="B54" s="138"/>
      <c r="C54" s="6">
        <v>5</v>
      </c>
      <c r="D54" s="13">
        <f t="shared" si="13"/>
        <v>0</v>
      </c>
      <c r="E54" s="62" t="s">
        <v>228</v>
      </c>
      <c r="F54" s="138"/>
      <c r="G54" s="6">
        <v>35</v>
      </c>
      <c r="H54" s="13">
        <f t="shared" si="10"/>
        <v>0</v>
      </c>
      <c r="I54" s="62" t="s">
        <v>54</v>
      </c>
      <c r="J54" s="142"/>
      <c r="K54" s="6">
        <v>10</v>
      </c>
      <c r="L54" s="13">
        <f>SUM(J54*K54)</f>
        <v>0</v>
      </c>
      <c r="M54" s="76" t="s">
        <v>77</v>
      </c>
      <c r="N54" s="3"/>
      <c r="O54" s="3"/>
      <c r="P54" s="75"/>
    </row>
    <row r="55" spans="1:16" ht="13.5" thickBot="1">
      <c r="A55" s="62" t="s">
        <v>219</v>
      </c>
      <c r="B55" s="138"/>
      <c r="C55" s="6">
        <v>25</v>
      </c>
      <c r="D55" s="13">
        <f t="shared" si="13"/>
        <v>0</v>
      </c>
      <c r="E55" s="63" t="s">
        <v>229</v>
      </c>
      <c r="F55" s="139"/>
      <c r="G55" s="10">
        <v>50</v>
      </c>
      <c r="H55" s="14">
        <f t="shared" si="10"/>
        <v>0</v>
      </c>
      <c r="I55" s="62" t="s">
        <v>81</v>
      </c>
      <c r="J55" s="142"/>
      <c r="K55" s="6">
        <v>7</v>
      </c>
      <c r="L55" s="13">
        <f t="shared" si="12"/>
        <v>0</v>
      </c>
      <c r="M55" s="77"/>
      <c r="N55" s="53"/>
      <c r="O55" s="53"/>
      <c r="P55" s="78"/>
    </row>
    <row r="56" spans="1:16" ht="13.5" thickBot="1">
      <c r="A56" s="62" t="s">
        <v>220</v>
      </c>
      <c r="B56" s="138"/>
      <c r="C56" s="6">
        <v>35</v>
      </c>
      <c r="D56" s="13">
        <f t="shared" si="13"/>
        <v>0</v>
      </c>
      <c r="E56" s="98"/>
      <c r="F56" s="129"/>
      <c r="G56" s="96"/>
      <c r="H56" s="74"/>
      <c r="I56" s="62" t="s">
        <v>144</v>
      </c>
      <c r="J56" s="142"/>
      <c r="K56" s="8">
        <v>3</v>
      </c>
      <c r="L56" s="13">
        <f aca="true" t="shared" si="14" ref="L56:L63">SUM(J56*K56)</f>
        <v>0</v>
      </c>
      <c r="M56" s="55" t="s">
        <v>66</v>
      </c>
      <c r="N56" s="25"/>
      <c r="O56" s="25"/>
      <c r="P56" s="57">
        <f>SUM(P7:P52)</f>
        <v>0</v>
      </c>
    </row>
    <row r="57" spans="1:16" ht="13.5" thickBot="1">
      <c r="A57" s="62" t="s">
        <v>254</v>
      </c>
      <c r="B57" s="138"/>
      <c r="C57" s="6">
        <v>25</v>
      </c>
      <c r="D57" s="13">
        <f t="shared" si="13"/>
        <v>0</v>
      </c>
      <c r="E57" s="21" t="s">
        <v>147</v>
      </c>
      <c r="F57" s="151"/>
      <c r="G57" s="95"/>
      <c r="H57" s="54"/>
      <c r="I57" s="62" t="s">
        <v>143</v>
      </c>
      <c r="J57" s="142"/>
      <c r="K57" s="8">
        <v>5</v>
      </c>
      <c r="L57" s="13">
        <f t="shared" si="14"/>
        <v>0</v>
      </c>
      <c r="M57" s="79"/>
      <c r="N57" s="3"/>
      <c r="O57" s="3"/>
      <c r="P57" s="75"/>
    </row>
    <row r="58" spans="1:16" ht="13.5" thickBot="1">
      <c r="A58" s="62" t="s">
        <v>221</v>
      </c>
      <c r="B58" s="138"/>
      <c r="C58" s="6">
        <v>17</v>
      </c>
      <c r="D58" s="13">
        <f t="shared" si="13"/>
        <v>0</v>
      </c>
      <c r="E58" s="62" t="s">
        <v>151</v>
      </c>
      <c r="F58" s="138"/>
      <c r="G58" s="6">
        <v>10</v>
      </c>
      <c r="H58" s="13">
        <f aca="true" t="shared" si="15" ref="H58:H63">SUM(F58:F58)*(G58)</f>
        <v>0</v>
      </c>
      <c r="I58" s="62" t="s">
        <v>153</v>
      </c>
      <c r="J58" s="142"/>
      <c r="K58" s="8">
        <v>10</v>
      </c>
      <c r="L58" s="13">
        <f t="shared" si="14"/>
        <v>0</v>
      </c>
      <c r="M58" s="33" t="s">
        <v>67</v>
      </c>
      <c r="N58" s="34"/>
      <c r="O58" s="34"/>
      <c r="P58" s="35"/>
    </row>
    <row r="59" spans="1:16" ht="12.75">
      <c r="A59" s="62" t="s">
        <v>256</v>
      </c>
      <c r="B59" s="138"/>
      <c r="C59" s="6">
        <v>3</v>
      </c>
      <c r="D59" s="13">
        <f t="shared" si="13"/>
        <v>0</v>
      </c>
      <c r="E59" s="62" t="s">
        <v>47</v>
      </c>
      <c r="F59" s="138"/>
      <c r="G59" s="6">
        <v>17</v>
      </c>
      <c r="H59" s="13">
        <f t="shared" si="15"/>
        <v>0</v>
      </c>
      <c r="I59" s="62" t="s">
        <v>52</v>
      </c>
      <c r="J59" s="142"/>
      <c r="K59" s="8">
        <v>38</v>
      </c>
      <c r="L59" s="13">
        <f t="shared" si="14"/>
        <v>0</v>
      </c>
      <c r="M59" s="36" t="s">
        <v>68</v>
      </c>
      <c r="N59" s="32"/>
      <c r="O59" s="29"/>
      <c r="P59" s="37">
        <f>D65</f>
        <v>0</v>
      </c>
    </row>
    <row r="60" spans="1:16" ht="12.75">
      <c r="A60" s="62" t="s">
        <v>257</v>
      </c>
      <c r="B60" s="138"/>
      <c r="C60" s="6">
        <v>35</v>
      </c>
      <c r="D60" s="13">
        <f t="shared" si="13"/>
        <v>0</v>
      </c>
      <c r="E60" s="62" t="s">
        <v>148</v>
      </c>
      <c r="F60" s="138"/>
      <c r="G60" s="6">
        <v>10</v>
      </c>
      <c r="H60" s="13">
        <f t="shared" si="15"/>
        <v>0</v>
      </c>
      <c r="I60" s="62" t="s">
        <v>107</v>
      </c>
      <c r="J60" s="142"/>
      <c r="K60" s="8">
        <v>17</v>
      </c>
      <c r="L60" s="13">
        <f t="shared" si="14"/>
        <v>0</v>
      </c>
      <c r="M60" s="38" t="s">
        <v>69</v>
      </c>
      <c r="N60" s="30"/>
      <c r="O60" s="31">
        <f>H65</f>
        <v>0</v>
      </c>
      <c r="P60" s="39">
        <f>H65</f>
        <v>0</v>
      </c>
    </row>
    <row r="61" spans="1:16" ht="12.75">
      <c r="A61" s="62" t="s">
        <v>76</v>
      </c>
      <c r="B61" s="138"/>
      <c r="C61" s="1">
        <v>12</v>
      </c>
      <c r="D61" s="13">
        <f t="shared" si="13"/>
        <v>0</v>
      </c>
      <c r="E61" s="62" t="s">
        <v>149</v>
      </c>
      <c r="F61" s="138"/>
      <c r="G61" s="6">
        <v>100</v>
      </c>
      <c r="H61" s="13">
        <f t="shared" si="15"/>
        <v>0</v>
      </c>
      <c r="I61" s="62" t="s">
        <v>55</v>
      </c>
      <c r="J61" s="145"/>
      <c r="K61" s="7">
        <v>17</v>
      </c>
      <c r="L61" s="13">
        <f t="shared" si="14"/>
        <v>0</v>
      </c>
      <c r="M61" s="38" t="s">
        <v>70</v>
      </c>
      <c r="N61" s="30"/>
      <c r="O61" s="31"/>
      <c r="P61" s="39">
        <f>L65</f>
        <v>0</v>
      </c>
    </row>
    <row r="62" spans="1:16" ht="12.75">
      <c r="A62" s="62" t="s">
        <v>118</v>
      </c>
      <c r="B62" s="138"/>
      <c r="C62" s="6">
        <v>10</v>
      </c>
      <c r="D62" s="13">
        <f t="shared" si="13"/>
        <v>0</v>
      </c>
      <c r="E62" s="62" t="s">
        <v>150</v>
      </c>
      <c r="F62" s="138"/>
      <c r="G62" s="6">
        <v>10</v>
      </c>
      <c r="H62" s="13">
        <f t="shared" si="15"/>
        <v>0</v>
      </c>
      <c r="I62" s="62" t="s">
        <v>137</v>
      </c>
      <c r="J62" s="142"/>
      <c r="K62" s="6">
        <v>35</v>
      </c>
      <c r="L62" s="13">
        <f t="shared" si="14"/>
        <v>0</v>
      </c>
      <c r="M62" s="38" t="s">
        <v>71</v>
      </c>
      <c r="N62" s="30"/>
      <c r="O62" s="31"/>
      <c r="P62" s="39">
        <f>SUM(P56)</f>
        <v>0</v>
      </c>
    </row>
    <row r="63" spans="1:16" ht="13.5" thickBot="1">
      <c r="A63" s="63" t="s">
        <v>100</v>
      </c>
      <c r="B63" s="139"/>
      <c r="C63" s="10">
        <v>3</v>
      </c>
      <c r="D63" s="14">
        <f>SUM(B63*C63)</f>
        <v>0</v>
      </c>
      <c r="E63" s="63" t="s">
        <v>79</v>
      </c>
      <c r="F63" s="139"/>
      <c r="G63" s="10">
        <v>25</v>
      </c>
      <c r="H63" s="14">
        <f t="shared" si="15"/>
        <v>0</v>
      </c>
      <c r="I63" s="63" t="s">
        <v>238</v>
      </c>
      <c r="J63" s="143"/>
      <c r="K63" s="10">
        <v>35</v>
      </c>
      <c r="L63" s="14">
        <f t="shared" si="14"/>
        <v>0</v>
      </c>
      <c r="M63" s="40"/>
      <c r="N63" s="41"/>
      <c r="O63" s="42"/>
      <c r="P63" s="43"/>
    </row>
    <row r="64" spans="1:16" ht="13.5" thickBot="1">
      <c r="A64" s="71"/>
      <c r="B64" s="2"/>
      <c r="C64" s="11"/>
      <c r="D64" s="104"/>
      <c r="E64" s="70"/>
      <c r="F64" s="50"/>
      <c r="G64" s="94"/>
      <c r="H64" s="72"/>
      <c r="I64" s="70"/>
      <c r="J64" s="23"/>
      <c r="K64" s="24"/>
      <c r="L64" s="72"/>
      <c r="M64" s="80"/>
      <c r="N64" s="52"/>
      <c r="O64" s="53"/>
      <c r="P64" s="78"/>
    </row>
    <row r="65" spans="1:16" ht="13.5" thickBot="1">
      <c r="A65" s="55" t="s">
        <v>56</v>
      </c>
      <c r="B65" s="25"/>
      <c r="C65" s="25"/>
      <c r="D65" s="57">
        <f>SUM(D7:D63)</f>
        <v>0</v>
      </c>
      <c r="E65" s="55" t="s">
        <v>57</v>
      </c>
      <c r="F65" s="25"/>
      <c r="G65" s="25"/>
      <c r="H65" s="57">
        <f>SUM(H7:H63)</f>
        <v>0</v>
      </c>
      <c r="I65" s="55" t="s">
        <v>58</v>
      </c>
      <c r="J65" s="25"/>
      <c r="K65" s="25"/>
      <c r="L65" s="57">
        <f>SUM(L7:L63)</f>
        <v>0</v>
      </c>
      <c r="M65" s="81" t="s">
        <v>72</v>
      </c>
      <c r="N65" s="82"/>
      <c r="O65" s="83"/>
      <c r="P65" s="84">
        <f>SUM(P59:P62)</f>
        <v>0</v>
      </c>
    </row>
    <row r="66" spans="1:16" ht="12.75">
      <c r="A66" s="115" t="s">
        <v>82</v>
      </c>
      <c r="B66" s="4"/>
      <c r="C66" s="4"/>
      <c r="D66" s="116"/>
      <c r="E66" s="4"/>
      <c r="F66" s="4"/>
      <c r="G66" s="4"/>
      <c r="H66" s="4"/>
      <c r="I66" s="4"/>
      <c r="J66" s="114"/>
      <c r="K66" s="15"/>
      <c r="L66" s="15"/>
      <c r="M66" s="15"/>
      <c r="N66" s="15"/>
      <c r="O66" s="15"/>
      <c r="P66" s="16"/>
    </row>
    <row r="67" spans="1:16" ht="15.75">
      <c r="A67" s="117" t="s">
        <v>83</v>
      </c>
      <c r="B67" s="3"/>
      <c r="C67" s="118"/>
      <c r="D67" s="3"/>
      <c r="E67" s="3"/>
      <c r="F67" s="3"/>
      <c r="G67" s="3"/>
      <c r="H67" s="3"/>
      <c r="I67" s="3"/>
      <c r="J67" s="47"/>
      <c r="K67" s="4"/>
      <c r="L67" s="4"/>
      <c r="M67" s="4"/>
      <c r="N67" s="4"/>
      <c r="O67" s="4"/>
      <c r="P67" s="19"/>
    </row>
    <row r="68" spans="1:16" ht="13.5" thickBot="1">
      <c r="A68" s="119" t="s">
        <v>84</v>
      </c>
      <c r="B68" s="120"/>
      <c r="C68" s="120"/>
      <c r="D68" s="120"/>
      <c r="E68" s="120"/>
      <c r="F68" s="120"/>
      <c r="G68" s="120"/>
      <c r="H68" s="120"/>
      <c r="I68" s="120"/>
      <c r="J68" s="45"/>
      <c r="K68" s="17"/>
      <c r="L68" s="46"/>
      <c r="M68" s="17"/>
      <c r="N68" s="17"/>
      <c r="O68" s="17"/>
      <c r="P68" s="18"/>
    </row>
    <row r="69" spans="1:16" ht="29.25" customHeight="1">
      <c r="A69" s="210" t="s">
        <v>260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2"/>
    </row>
    <row r="70" spans="1:16" ht="8.25" customHeight="1">
      <c r="A70" s="213"/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5"/>
    </row>
    <row r="71" spans="1:16" ht="9.75" customHeight="1" thickBot="1">
      <c r="A71" s="213"/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5"/>
    </row>
    <row r="72" spans="1:16" ht="15.75" customHeight="1" hidden="1" thickBot="1">
      <c r="A72" s="213"/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5"/>
    </row>
    <row r="73" spans="1:16" ht="14.25">
      <c r="A73" s="166" t="s">
        <v>167</v>
      </c>
      <c r="B73" s="167"/>
      <c r="C73" s="167"/>
      <c r="D73" s="167"/>
      <c r="E73" s="167"/>
      <c r="F73" s="167"/>
      <c r="G73" s="167"/>
      <c r="H73" s="167"/>
      <c r="I73" s="167"/>
      <c r="J73" s="167"/>
      <c r="K73" s="168"/>
      <c r="L73" s="4"/>
      <c r="M73" s="4"/>
      <c r="N73" s="4"/>
      <c r="O73" s="4"/>
      <c r="P73" s="19"/>
    </row>
    <row r="74" spans="1:16" ht="13.5" thickBot="1">
      <c r="A74" s="157"/>
      <c r="B74" s="158"/>
      <c r="C74" s="158"/>
      <c r="D74" s="158"/>
      <c r="E74" s="158"/>
      <c r="F74" s="158"/>
      <c r="G74" s="158"/>
      <c r="H74" s="158"/>
      <c r="I74" s="158"/>
      <c r="J74" s="158"/>
      <c r="K74" s="159"/>
      <c r="L74" s="4"/>
      <c r="M74" s="4"/>
      <c r="N74" s="4"/>
      <c r="O74" s="4"/>
      <c r="P74" s="19"/>
    </row>
    <row r="75" spans="1:16" ht="16.5" thickBot="1">
      <c r="A75" s="131" t="s">
        <v>168</v>
      </c>
      <c r="B75" s="160"/>
      <c r="C75" s="160"/>
      <c r="D75" s="160"/>
      <c r="E75" s="160"/>
      <c r="F75" s="160"/>
      <c r="G75" s="160"/>
      <c r="H75" s="160"/>
      <c r="I75" s="160"/>
      <c r="J75" s="160"/>
      <c r="K75" s="161"/>
      <c r="L75" s="4"/>
      <c r="M75" s="4"/>
      <c r="N75" s="4"/>
      <c r="O75" s="4"/>
      <c r="P75" s="19"/>
    </row>
    <row r="76" spans="1:16" ht="16.5" thickBot="1">
      <c r="A76" s="131" t="s">
        <v>169</v>
      </c>
      <c r="B76" s="162"/>
      <c r="C76" s="162"/>
      <c r="D76" s="162"/>
      <c r="E76" s="162"/>
      <c r="F76" s="162"/>
      <c r="G76" s="162"/>
      <c r="H76" s="162"/>
      <c r="I76" s="162"/>
      <c r="J76" s="162"/>
      <c r="K76" s="163"/>
      <c r="L76" s="4"/>
      <c r="M76" s="4"/>
      <c r="N76" s="4"/>
      <c r="O76" s="4"/>
      <c r="P76" s="19"/>
    </row>
    <row r="77" spans="1:16" ht="16.5" thickBot="1">
      <c r="A77" s="131" t="s">
        <v>170</v>
      </c>
      <c r="B77" s="162"/>
      <c r="C77" s="162"/>
      <c r="D77" s="162"/>
      <c r="E77" s="162"/>
      <c r="F77" s="162"/>
      <c r="G77" s="162"/>
      <c r="H77" s="162"/>
      <c r="I77" s="162"/>
      <c r="J77" s="162"/>
      <c r="K77" s="163"/>
      <c r="L77" s="4"/>
      <c r="M77" s="4"/>
      <c r="N77" s="4"/>
      <c r="O77" s="4"/>
      <c r="P77" s="19"/>
    </row>
    <row r="78" spans="1:16" ht="16.5" thickBot="1">
      <c r="A78" s="131" t="s">
        <v>171</v>
      </c>
      <c r="B78" s="162"/>
      <c r="C78" s="162"/>
      <c r="D78" s="162"/>
      <c r="E78" s="162"/>
      <c r="F78" s="162"/>
      <c r="G78" s="162"/>
      <c r="H78" s="162"/>
      <c r="I78" s="162"/>
      <c r="J78" s="162"/>
      <c r="K78" s="163"/>
      <c r="L78" s="4"/>
      <c r="M78" s="4"/>
      <c r="N78" s="4"/>
      <c r="O78" s="4"/>
      <c r="P78" s="19"/>
    </row>
    <row r="79" spans="1:16" ht="16.5" thickBot="1">
      <c r="A79" s="131" t="s">
        <v>172</v>
      </c>
      <c r="B79" s="155"/>
      <c r="C79" s="155"/>
      <c r="D79" s="155"/>
      <c r="E79" s="155"/>
      <c r="F79" s="155"/>
      <c r="G79" s="155"/>
      <c r="H79" s="155"/>
      <c r="I79" s="155"/>
      <c r="J79" s="155"/>
      <c r="K79" s="156"/>
      <c r="L79" s="4"/>
      <c r="M79" s="4"/>
      <c r="N79" s="4"/>
      <c r="O79" s="4"/>
      <c r="P79" s="19"/>
    </row>
    <row r="80" spans="1:16" ht="13.5" thickBot="1">
      <c r="A80" s="4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19"/>
    </row>
    <row r="81" spans="1:16" ht="14.25">
      <c r="A81" s="166" t="s">
        <v>173</v>
      </c>
      <c r="B81" s="167"/>
      <c r="C81" s="167"/>
      <c r="D81" s="167"/>
      <c r="E81" s="167"/>
      <c r="F81" s="167"/>
      <c r="G81" s="167"/>
      <c r="H81" s="167"/>
      <c r="I81" s="167"/>
      <c r="J81" s="167"/>
      <c r="K81" s="168"/>
      <c r="L81" s="4"/>
      <c r="M81" s="4"/>
      <c r="N81" s="4"/>
      <c r="O81" s="4"/>
      <c r="P81" s="19"/>
    </row>
    <row r="82" spans="1:16" ht="13.5" thickBot="1">
      <c r="A82" s="157"/>
      <c r="B82" s="158"/>
      <c r="C82" s="158"/>
      <c r="D82" s="158"/>
      <c r="E82" s="158"/>
      <c r="F82" s="158"/>
      <c r="G82" s="158"/>
      <c r="H82" s="158"/>
      <c r="I82" s="158"/>
      <c r="J82" s="158"/>
      <c r="K82" s="159"/>
      <c r="L82" s="4"/>
      <c r="M82" s="4"/>
      <c r="N82" s="4"/>
      <c r="O82" s="4"/>
      <c r="P82" s="19"/>
    </row>
    <row r="83" spans="1:16" ht="16.5" thickBot="1">
      <c r="A83" s="131" t="s">
        <v>174</v>
      </c>
      <c r="B83" s="160"/>
      <c r="C83" s="160"/>
      <c r="D83" s="160"/>
      <c r="E83" s="160"/>
      <c r="F83" s="160"/>
      <c r="G83" s="160"/>
      <c r="H83" s="160"/>
      <c r="I83" s="160"/>
      <c r="J83" s="160"/>
      <c r="K83" s="161"/>
      <c r="L83" s="4"/>
      <c r="M83" s="4"/>
      <c r="N83" s="4"/>
      <c r="O83" s="4"/>
      <c r="P83" s="19"/>
    </row>
    <row r="84" spans="1:16" ht="16.5" thickBot="1">
      <c r="A84" s="131" t="s">
        <v>175</v>
      </c>
      <c r="B84" s="162"/>
      <c r="C84" s="162"/>
      <c r="D84" s="162"/>
      <c r="E84" s="162"/>
      <c r="F84" s="162"/>
      <c r="G84" s="162"/>
      <c r="H84" s="162"/>
      <c r="I84" s="162"/>
      <c r="J84" s="162"/>
      <c r="K84" s="163"/>
      <c r="L84" s="4"/>
      <c r="M84" s="4"/>
      <c r="N84" s="4"/>
      <c r="O84" s="4"/>
      <c r="P84" s="19"/>
    </row>
    <row r="85" spans="1:16" ht="16.5" thickBot="1">
      <c r="A85" s="132" t="s">
        <v>176</v>
      </c>
      <c r="B85" s="164"/>
      <c r="C85" s="164"/>
      <c r="D85" s="164"/>
      <c r="E85" s="164"/>
      <c r="F85" s="164"/>
      <c r="G85" s="164"/>
      <c r="H85" s="164"/>
      <c r="I85" s="164"/>
      <c r="J85" s="164"/>
      <c r="K85" s="165"/>
      <c r="L85" s="4"/>
      <c r="M85" s="4"/>
      <c r="N85" s="4"/>
      <c r="O85" s="4"/>
      <c r="P85" s="19"/>
    </row>
    <row r="86" spans="1:16" ht="16.5" thickBot="1">
      <c r="A86" s="132" t="s">
        <v>177</v>
      </c>
      <c r="B86" s="170"/>
      <c r="C86" s="164"/>
      <c r="D86" s="164"/>
      <c r="E86" s="164"/>
      <c r="F86" s="164"/>
      <c r="G86" s="164"/>
      <c r="H86" s="164"/>
      <c r="I86" s="164"/>
      <c r="J86" s="164"/>
      <c r="K86" s="165"/>
      <c r="L86" s="122" t="s">
        <v>200</v>
      </c>
      <c r="M86" s="123"/>
      <c r="N86" s="4"/>
      <c r="O86" s="4"/>
      <c r="P86" s="19"/>
    </row>
    <row r="87" spans="1:16" ht="16.5" thickBot="1">
      <c r="A87" s="131" t="s">
        <v>178</v>
      </c>
      <c r="B87" s="162"/>
      <c r="C87" s="162"/>
      <c r="D87" s="162"/>
      <c r="E87" s="162"/>
      <c r="F87" s="162"/>
      <c r="G87" s="162"/>
      <c r="H87" s="162"/>
      <c r="I87" s="162"/>
      <c r="J87" s="162"/>
      <c r="K87" s="163"/>
      <c r="L87" s="4"/>
      <c r="M87" s="123"/>
      <c r="N87" s="4"/>
      <c r="O87" s="4"/>
      <c r="P87" s="19"/>
    </row>
    <row r="88" spans="1:16" ht="16.5" thickBot="1">
      <c r="A88" s="131" t="s">
        <v>177</v>
      </c>
      <c r="B88" s="169"/>
      <c r="C88" s="162"/>
      <c r="D88" s="162"/>
      <c r="E88" s="162"/>
      <c r="F88" s="162"/>
      <c r="G88" s="162"/>
      <c r="H88" s="162"/>
      <c r="I88" s="162"/>
      <c r="J88" s="162"/>
      <c r="K88" s="163"/>
      <c r="L88" s="4"/>
      <c r="M88" s="4"/>
      <c r="N88" s="4"/>
      <c r="O88" s="4"/>
      <c r="P88" s="19"/>
    </row>
    <row r="89" spans="1:16" ht="16.5" thickBot="1">
      <c r="A89" s="132" t="s">
        <v>179</v>
      </c>
      <c r="B89" s="171"/>
      <c r="C89" s="171"/>
      <c r="D89" s="171"/>
      <c r="E89" s="171"/>
      <c r="F89" s="171"/>
      <c r="G89" s="171"/>
      <c r="H89" s="171"/>
      <c r="I89" s="171"/>
      <c r="J89" s="171"/>
      <c r="K89" s="172"/>
      <c r="L89" s="4"/>
      <c r="M89" s="4"/>
      <c r="N89" s="4"/>
      <c r="O89" s="4"/>
      <c r="P89" s="19"/>
    </row>
    <row r="90" spans="1:16" ht="16.5" thickBot="1">
      <c r="A90" s="132" t="s">
        <v>177</v>
      </c>
      <c r="B90" s="173"/>
      <c r="C90" s="174"/>
      <c r="D90" s="174"/>
      <c r="E90" s="174"/>
      <c r="F90" s="174"/>
      <c r="G90" s="174"/>
      <c r="H90" s="174"/>
      <c r="I90" s="174"/>
      <c r="J90" s="174"/>
      <c r="K90" s="175"/>
      <c r="L90" s="4"/>
      <c r="M90" s="4"/>
      <c r="N90" s="4"/>
      <c r="O90" s="4"/>
      <c r="P90" s="19"/>
    </row>
    <row r="91" spans="1:16" ht="16.5" thickBot="1">
      <c r="A91" s="131" t="s">
        <v>180</v>
      </c>
      <c r="B91" s="155"/>
      <c r="C91" s="155"/>
      <c r="D91" s="155"/>
      <c r="E91" s="155"/>
      <c r="F91" s="155"/>
      <c r="G91" s="155"/>
      <c r="H91" s="155"/>
      <c r="I91" s="155"/>
      <c r="J91" s="155"/>
      <c r="K91" s="156"/>
      <c r="L91" s="4"/>
      <c r="M91" s="4"/>
      <c r="N91" s="4"/>
      <c r="O91" s="4"/>
      <c r="P91" s="19"/>
    </row>
    <row r="92" spans="1:16" ht="16.5" thickBot="1">
      <c r="A92" s="131" t="s">
        <v>177</v>
      </c>
      <c r="B92" s="155"/>
      <c r="C92" s="155"/>
      <c r="D92" s="155"/>
      <c r="E92" s="155"/>
      <c r="F92" s="155"/>
      <c r="G92" s="155"/>
      <c r="H92" s="155"/>
      <c r="I92" s="155"/>
      <c r="J92" s="155"/>
      <c r="K92" s="156"/>
      <c r="L92" s="4"/>
      <c r="M92" s="4"/>
      <c r="N92" s="4"/>
      <c r="O92" s="4"/>
      <c r="P92" s="19"/>
    </row>
    <row r="93" spans="1:16" ht="13.5" thickBot="1">
      <c r="A93" s="4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19"/>
    </row>
    <row r="94" spans="1:16" ht="14.25">
      <c r="A94" s="166" t="s">
        <v>181</v>
      </c>
      <c r="B94" s="167"/>
      <c r="C94" s="167"/>
      <c r="D94" s="167"/>
      <c r="E94" s="167"/>
      <c r="F94" s="167"/>
      <c r="G94" s="167"/>
      <c r="H94" s="167"/>
      <c r="I94" s="167"/>
      <c r="J94" s="167"/>
      <c r="K94" s="168"/>
      <c r="L94" s="4"/>
      <c r="M94" s="4"/>
      <c r="N94" s="4"/>
      <c r="O94" s="4"/>
      <c r="P94" s="19"/>
    </row>
    <row r="95" spans="1:16" ht="13.5" thickBot="1">
      <c r="A95" s="157"/>
      <c r="B95" s="158"/>
      <c r="C95" s="158"/>
      <c r="D95" s="158"/>
      <c r="E95" s="158"/>
      <c r="F95" s="158"/>
      <c r="G95" s="158"/>
      <c r="H95" s="158"/>
      <c r="I95" s="158"/>
      <c r="J95" s="158"/>
      <c r="K95" s="159"/>
      <c r="L95" s="4"/>
      <c r="M95" s="4"/>
      <c r="N95" s="4"/>
      <c r="O95" s="4"/>
      <c r="P95" s="19"/>
    </row>
    <row r="96" spans="1:16" ht="13.5" thickBot="1">
      <c r="A96" s="131" t="s">
        <v>182</v>
      </c>
      <c r="B96" s="183"/>
      <c r="C96" s="183"/>
      <c r="D96" s="183"/>
      <c r="E96" s="183"/>
      <c r="F96" s="183"/>
      <c r="G96" s="183"/>
      <c r="H96" s="183"/>
      <c r="I96" s="183"/>
      <c r="J96" s="183"/>
      <c r="K96" s="184"/>
      <c r="L96" s="4"/>
      <c r="M96" s="4"/>
      <c r="N96" s="4"/>
      <c r="O96" s="4"/>
      <c r="P96" s="19"/>
    </row>
    <row r="97" spans="1:16" ht="13.5" thickBot="1">
      <c r="A97" s="133" t="s">
        <v>183</v>
      </c>
      <c r="B97" s="176"/>
      <c r="C97" s="176"/>
      <c r="D97" s="176"/>
      <c r="E97" s="176"/>
      <c r="F97" s="176"/>
      <c r="G97" s="176"/>
      <c r="H97" s="176"/>
      <c r="I97" s="176"/>
      <c r="J97" s="176"/>
      <c r="K97" s="177"/>
      <c r="L97" s="4"/>
      <c r="M97" s="4"/>
      <c r="N97" s="4"/>
      <c r="O97" s="4"/>
      <c r="P97" s="19"/>
    </row>
    <row r="98" spans="1:16" ht="13.5" thickBot="1">
      <c r="A98" s="178"/>
      <c r="B98" s="179"/>
      <c r="C98" s="179"/>
      <c r="D98" s="179"/>
      <c r="E98" s="179"/>
      <c r="F98" s="179"/>
      <c r="G98" s="179"/>
      <c r="H98" s="179"/>
      <c r="I98" s="179"/>
      <c r="J98" s="179"/>
      <c r="K98" s="180"/>
      <c r="L98" s="4"/>
      <c r="M98" s="4"/>
      <c r="N98" s="4"/>
      <c r="O98" s="4"/>
      <c r="P98" s="19"/>
    </row>
    <row r="99" spans="1:16" ht="13.5" thickBot="1">
      <c r="A99" s="134" t="s">
        <v>184</v>
      </c>
      <c r="B99" s="181"/>
      <c r="C99" s="181"/>
      <c r="D99" s="181"/>
      <c r="E99" s="181"/>
      <c r="F99" s="181"/>
      <c r="G99" s="181"/>
      <c r="H99" s="181"/>
      <c r="I99" s="181"/>
      <c r="J99" s="181"/>
      <c r="K99" s="182"/>
      <c r="L99" s="4"/>
      <c r="M99" s="4"/>
      <c r="N99" s="4"/>
      <c r="O99" s="4"/>
      <c r="P99" s="19"/>
    </row>
    <row r="100" spans="1:16" ht="13.5" thickBot="1">
      <c r="A100" s="133" t="s">
        <v>185</v>
      </c>
      <c r="B100" s="176"/>
      <c r="C100" s="176"/>
      <c r="D100" s="176"/>
      <c r="E100" s="176"/>
      <c r="F100" s="176"/>
      <c r="G100" s="176"/>
      <c r="H100" s="176"/>
      <c r="I100" s="176"/>
      <c r="J100" s="176"/>
      <c r="K100" s="177"/>
      <c r="L100" s="4"/>
      <c r="M100" s="4"/>
      <c r="N100" s="4"/>
      <c r="O100" s="4"/>
      <c r="P100" s="19"/>
    </row>
    <row r="101" spans="1:16" ht="13.5" thickBot="1">
      <c r="A101" s="178"/>
      <c r="B101" s="179"/>
      <c r="C101" s="179"/>
      <c r="D101" s="179"/>
      <c r="E101" s="179"/>
      <c r="F101" s="179"/>
      <c r="G101" s="179"/>
      <c r="H101" s="179"/>
      <c r="I101" s="179"/>
      <c r="J101" s="179"/>
      <c r="K101" s="180"/>
      <c r="L101" s="4"/>
      <c r="M101" s="4"/>
      <c r="N101" s="4"/>
      <c r="O101" s="4"/>
      <c r="P101" s="19"/>
    </row>
    <row r="102" spans="1:16" ht="13.5" thickBot="1">
      <c r="A102" s="135" t="s">
        <v>186</v>
      </c>
      <c r="B102" s="185"/>
      <c r="C102" s="185"/>
      <c r="D102" s="185"/>
      <c r="E102" s="185"/>
      <c r="F102" s="185"/>
      <c r="G102" s="185"/>
      <c r="H102" s="185"/>
      <c r="I102" s="185"/>
      <c r="J102" s="185"/>
      <c r="K102" s="186"/>
      <c r="L102" s="4"/>
      <c r="M102" s="4"/>
      <c r="N102" s="4"/>
      <c r="O102" s="4"/>
      <c r="P102" s="19"/>
    </row>
    <row r="103" spans="1:16" ht="13.5" thickBot="1">
      <c r="A103" s="131" t="s">
        <v>187</v>
      </c>
      <c r="B103" s="187"/>
      <c r="C103" s="187"/>
      <c r="D103" s="187"/>
      <c r="E103" s="187"/>
      <c r="F103" s="187"/>
      <c r="G103" s="187"/>
      <c r="H103" s="187"/>
      <c r="I103" s="187"/>
      <c r="J103" s="187"/>
      <c r="K103" s="188"/>
      <c r="L103" s="4"/>
      <c r="M103" s="4"/>
      <c r="N103" s="4"/>
      <c r="O103" s="4"/>
      <c r="P103" s="19"/>
    </row>
    <row r="104" spans="1:16" ht="13.5" thickBot="1">
      <c r="A104" s="192"/>
      <c r="B104" s="193"/>
      <c r="C104" s="193"/>
      <c r="D104" s="193"/>
      <c r="E104" s="193"/>
      <c r="F104" s="193"/>
      <c r="G104" s="193"/>
      <c r="H104" s="193"/>
      <c r="I104" s="193"/>
      <c r="J104" s="193"/>
      <c r="K104" s="194"/>
      <c r="L104" s="4"/>
      <c r="M104" s="4"/>
      <c r="N104" s="4"/>
      <c r="O104" s="4"/>
      <c r="P104" s="19"/>
    </row>
    <row r="105" spans="1:16" ht="13.5" thickBot="1">
      <c r="A105" s="133" t="s">
        <v>188</v>
      </c>
      <c r="B105" s="183"/>
      <c r="C105" s="183"/>
      <c r="D105" s="183"/>
      <c r="E105" s="183"/>
      <c r="F105" s="183"/>
      <c r="G105" s="183"/>
      <c r="H105" s="183"/>
      <c r="I105" s="183"/>
      <c r="J105" s="183"/>
      <c r="K105" s="184"/>
      <c r="L105" s="4"/>
      <c r="M105" s="4"/>
      <c r="N105" s="4"/>
      <c r="O105" s="4"/>
      <c r="P105" s="19"/>
    </row>
    <row r="106" spans="1:16" ht="13.5" thickBot="1">
      <c r="A106" s="131" t="s">
        <v>187</v>
      </c>
      <c r="B106" s="187"/>
      <c r="C106" s="187"/>
      <c r="D106" s="187"/>
      <c r="E106" s="187"/>
      <c r="F106" s="187"/>
      <c r="G106" s="187"/>
      <c r="H106" s="187"/>
      <c r="I106" s="187"/>
      <c r="J106" s="187"/>
      <c r="K106" s="188"/>
      <c r="L106" s="4"/>
      <c r="M106" s="4"/>
      <c r="N106" s="4"/>
      <c r="O106" s="4"/>
      <c r="P106" s="19"/>
    </row>
    <row r="107" spans="1:16" ht="13.5" thickBot="1">
      <c r="A107" s="195"/>
      <c r="B107" s="196"/>
      <c r="C107" s="196"/>
      <c r="D107" s="196"/>
      <c r="E107" s="196"/>
      <c r="F107" s="196"/>
      <c r="G107" s="196"/>
      <c r="H107" s="196"/>
      <c r="I107" s="196"/>
      <c r="J107" s="196"/>
      <c r="K107" s="197"/>
      <c r="L107" s="4"/>
      <c r="M107" s="4"/>
      <c r="N107" s="4"/>
      <c r="O107" s="4"/>
      <c r="P107" s="19"/>
    </row>
    <row r="108" spans="1:16" ht="13.5" thickBot="1">
      <c r="A108" s="133" t="s">
        <v>189</v>
      </c>
      <c r="B108" s="183"/>
      <c r="C108" s="183"/>
      <c r="D108" s="183"/>
      <c r="E108" s="183"/>
      <c r="F108" s="183"/>
      <c r="G108" s="183"/>
      <c r="H108" s="183"/>
      <c r="I108" s="183"/>
      <c r="J108" s="183"/>
      <c r="K108" s="184"/>
      <c r="L108" s="122" t="s">
        <v>201</v>
      </c>
      <c r="M108" s="124"/>
      <c r="N108" s="124"/>
      <c r="O108" s="4"/>
      <c r="P108" s="19"/>
    </row>
    <row r="109" spans="1:16" ht="13.5" thickBot="1">
      <c r="A109" s="131" t="s">
        <v>190</v>
      </c>
      <c r="B109" s="187"/>
      <c r="C109" s="187"/>
      <c r="D109" s="187"/>
      <c r="E109" s="187"/>
      <c r="F109" s="187"/>
      <c r="G109" s="187"/>
      <c r="H109" s="187"/>
      <c r="I109" s="187"/>
      <c r="J109" s="187"/>
      <c r="K109" s="188"/>
      <c r="L109" s="4"/>
      <c r="M109" s="124"/>
      <c r="N109" s="124"/>
      <c r="O109" s="4"/>
      <c r="P109" s="19"/>
    </row>
    <row r="110" spans="1:16" ht="13.5" thickBot="1">
      <c r="A110" s="136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4"/>
      <c r="M110" s="4"/>
      <c r="N110" s="4"/>
      <c r="O110" s="4"/>
      <c r="P110" s="19"/>
    </row>
    <row r="111" spans="1:16" ht="13.5" thickBot="1">
      <c r="A111" s="137" t="s">
        <v>191</v>
      </c>
      <c r="B111" s="189"/>
      <c r="C111" s="190"/>
      <c r="D111" s="190"/>
      <c r="E111" s="190"/>
      <c r="F111" s="190"/>
      <c r="G111" s="190"/>
      <c r="H111" s="190"/>
      <c r="I111" s="190"/>
      <c r="J111" s="190"/>
      <c r="K111" s="191"/>
      <c r="L111" s="4"/>
      <c r="M111" s="4"/>
      <c r="N111" s="4"/>
      <c r="O111" s="4"/>
      <c r="P111" s="19"/>
    </row>
    <row r="112" spans="1:16" ht="12.75">
      <c r="A112" s="48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19"/>
    </row>
    <row r="113" spans="1:16" s="121" customFormat="1" ht="12">
      <c r="A113" s="125" t="s">
        <v>192</v>
      </c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6"/>
    </row>
    <row r="114" spans="1:16" s="121" customFormat="1" ht="12">
      <c r="A114" s="125" t="s">
        <v>193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6"/>
    </row>
    <row r="115" spans="1:16" s="121" customFormat="1" ht="12">
      <c r="A115" s="125" t="s">
        <v>194</v>
      </c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6"/>
    </row>
    <row r="116" spans="1:16" s="121" customFormat="1" ht="12">
      <c r="A116" s="125" t="s">
        <v>195</v>
      </c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6"/>
    </row>
    <row r="117" spans="1:16" s="121" customFormat="1" ht="12">
      <c r="A117" s="125" t="s">
        <v>196</v>
      </c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6"/>
    </row>
    <row r="118" spans="1:16" s="121" customFormat="1" ht="12">
      <c r="A118" s="125" t="s">
        <v>197</v>
      </c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6"/>
    </row>
    <row r="119" spans="1:16" s="121" customFormat="1" ht="12">
      <c r="A119" s="125" t="s">
        <v>198</v>
      </c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6"/>
    </row>
    <row r="120" spans="1:16" s="121" customFormat="1" ht="12">
      <c r="A120" s="125" t="s">
        <v>199</v>
      </c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6"/>
    </row>
    <row r="121" spans="1:16" s="121" customFormat="1" ht="12">
      <c r="A121" s="125"/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6"/>
    </row>
    <row r="122" spans="1:16" s="121" customFormat="1" ht="12">
      <c r="A122" s="125" t="s">
        <v>203</v>
      </c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6"/>
    </row>
    <row r="123" spans="1:16" s="121" customFormat="1" ht="14.25" customHeight="1">
      <c r="A123" s="125" t="s">
        <v>204</v>
      </c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6"/>
    </row>
    <row r="124" spans="1:16" s="121" customFormat="1" ht="12">
      <c r="A124" s="125" t="s">
        <v>205</v>
      </c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6"/>
    </row>
    <row r="125" spans="1:16" s="121" customFormat="1" ht="12">
      <c r="A125" s="125"/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6"/>
    </row>
    <row r="126" spans="1:16" s="121" customFormat="1" ht="12.75" thickBot="1">
      <c r="A126" s="125"/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6"/>
    </row>
    <row r="127" spans="1:16" ht="12.75">
      <c r="A127" s="198" t="s">
        <v>85</v>
      </c>
      <c r="B127" s="199"/>
      <c r="C127" s="199"/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200"/>
    </row>
    <row r="128" spans="1:16" ht="14.25" customHeight="1">
      <c r="A128" s="201"/>
      <c r="B128" s="202"/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3"/>
    </row>
    <row r="129" spans="1:16" ht="6.75" customHeight="1" hidden="1" thickBot="1">
      <c r="A129" s="204"/>
      <c r="B129" s="205"/>
      <c r="C129" s="205"/>
      <c r="D129" s="205"/>
      <c r="E129" s="205"/>
      <c r="F129" s="205"/>
      <c r="G129" s="205"/>
      <c r="H129" s="205"/>
      <c r="I129" s="205"/>
      <c r="J129" s="205"/>
      <c r="K129" s="205"/>
      <c r="L129" s="205"/>
      <c r="M129" s="205"/>
      <c r="N129" s="205"/>
      <c r="O129" s="205"/>
      <c r="P129" s="206"/>
    </row>
  </sheetData>
  <sheetProtection/>
  <mergeCells count="40">
    <mergeCell ref="A1:P2"/>
    <mergeCell ref="A69:P72"/>
    <mergeCell ref="A127:P129"/>
    <mergeCell ref="A3:P3"/>
    <mergeCell ref="B102:K102"/>
    <mergeCell ref="B109:K109"/>
    <mergeCell ref="B111:K111"/>
    <mergeCell ref="B103:K103"/>
    <mergeCell ref="A104:K104"/>
    <mergeCell ref="B105:K105"/>
    <mergeCell ref="B106:K106"/>
    <mergeCell ref="A107:K107"/>
    <mergeCell ref="B108:K108"/>
    <mergeCell ref="A98:K98"/>
    <mergeCell ref="B99:K99"/>
    <mergeCell ref="B100:K100"/>
    <mergeCell ref="A101:K101"/>
    <mergeCell ref="A95:K95"/>
    <mergeCell ref="B96:K96"/>
    <mergeCell ref="B89:K89"/>
    <mergeCell ref="B90:K90"/>
    <mergeCell ref="B91:K91"/>
    <mergeCell ref="B92:K92"/>
    <mergeCell ref="A94:K94"/>
    <mergeCell ref="B97:K97"/>
    <mergeCell ref="B87:K87"/>
    <mergeCell ref="B88:K88"/>
    <mergeCell ref="A74:K74"/>
    <mergeCell ref="B75:K75"/>
    <mergeCell ref="B76:K76"/>
    <mergeCell ref="B86:K86"/>
    <mergeCell ref="B79:K79"/>
    <mergeCell ref="A82:K82"/>
    <mergeCell ref="B83:K83"/>
    <mergeCell ref="B84:K84"/>
    <mergeCell ref="B85:K85"/>
    <mergeCell ref="A81:K81"/>
    <mergeCell ref="B77:K77"/>
    <mergeCell ref="B78:K78"/>
    <mergeCell ref="A73:K73"/>
  </mergeCells>
  <printOptions/>
  <pageMargins left="0.45" right="0.2" top="0.16" bottom="0.22" header="0.11" footer="0.18"/>
  <pageSetup horizontalDpi="300" verticalDpi="300" orientation="portrait" paperSize="9" scale="83" r:id="rId1"/>
  <rowBreaks count="1" manualBreakCount="1">
    <brk id="68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</dc:creator>
  <cp:keywords/>
  <dc:description/>
  <cp:lastModifiedBy>Nadine de Wet</cp:lastModifiedBy>
  <cp:lastPrinted>2017-01-05T08:04:46Z</cp:lastPrinted>
  <dcterms:created xsi:type="dcterms:W3CDTF">1996-10-14T23:33:28Z</dcterms:created>
  <dcterms:modified xsi:type="dcterms:W3CDTF">2017-01-05T08:05:29Z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