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<sst xmlns="http://schemas.openxmlformats.org/spreadsheetml/2006/main" count="399" uniqueCount="312">
  <si>
    <t>DESCRIPTION</t>
  </si>
  <si>
    <t>Clock: Grand</t>
  </si>
  <si>
    <t>Hi-Fi</t>
  </si>
  <si>
    <t>Ottoman</t>
  </si>
  <si>
    <t>Piano: Grand</t>
  </si>
  <si>
    <t>Piano: Upright</t>
  </si>
  <si>
    <t>Table: Coffee</t>
  </si>
  <si>
    <t>Table: Side</t>
  </si>
  <si>
    <t>T.V.</t>
  </si>
  <si>
    <t>T.V.: Plasma</t>
  </si>
  <si>
    <t>Q</t>
  </si>
  <si>
    <t>T</t>
  </si>
  <si>
    <t>BEDROOMS</t>
  </si>
  <si>
    <t>DINING ROOM</t>
  </si>
  <si>
    <t>Bean Bag</t>
  </si>
  <si>
    <t>T.V.: Big Screen</t>
  </si>
  <si>
    <t>Hostess</t>
  </si>
  <si>
    <t>Sideboard</t>
  </si>
  <si>
    <t>Server</t>
  </si>
  <si>
    <t>Tea Trolley</t>
  </si>
  <si>
    <t>ENTRANCE HALL</t>
  </si>
  <si>
    <t>Chair</t>
  </si>
  <si>
    <t>Half Moon Table</t>
  </si>
  <si>
    <t>Bed (Single)</t>
  </si>
  <si>
    <t>Bed (Double)</t>
  </si>
  <si>
    <t>Bed (Queen)</t>
  </si>
  <si>
    <t>Chest of Drawers</t>
  </si>
  <si>
    <t>Cheval Mirror</t>
  </si>
  <si>
    <t>Clothes Basket</t>
  </si>
  <si>
    <t>Cot / Compactum</t>
  </si>
  <si>
    <t>Chaise Lounge</t>
  </si>
  <si>
    <t>Headboard</t>
  </si>
  <si>
    <t>Kist</t>
  </si>
  <si>
    <t>Credenza</t>
  </si>
  <si>
    <t>Side Tables</t>
  </si>
  <si>
    <t>Coffee Table</t>
  </si>
  <si>
    <t>Bar Stool</t>
  </si>
  <si>
    <t>Clothes Airer</t>
  </si>
  <si>
    <t>Dishwasher</t>
  </si>
  <si>
    <t>Bar Fridge</t>
  </si>
  <si>
    <t>Ironing Board</t>
  </si>
  <si>
    <t>Knitting Machine</t>
  </si>
  <si>
    <t>Microwave Oven</t>
  </si>
  <si>
    <t>Table</t>
  </si>
  <si>
    <t>Washing Machine</t>
  </si>
  <si>
    <t>GARAGE/GARDEN</t>
  </si>
  <si>
    <t>Birdbath</t>
  </si>
  <si>
    <t>Concrete Bench</t>
  </si>
  <si>
    <t>Cooler Box</t>
  </si>
  <si>
    <t>Exercise Bicycle</t>
  </si>
  <si>
    <t>Garden Bench</t>
  </si>
  <si>
    <t>Garden Tools</t>
  </si>
  <si>
    <t>Hose Pipe</t>
  </si>
  <si>
    <t>Ladder</t>
  </si>
  <si>
    <t>Lathe / Saw Bench</t>
  </si>
  <si>
    <t>Toolbox</t>
  </si>
  <si>
    <t>Trunks</t>
  </si>
  <si>
    <t>Wheelbarrow</t>
  </si>
  <si>
    <t>Workbench</t>
  </si>
  <si>
    <t>TOTAL COL. 1</t>
  </si>
  <si>
    <t>TOTAL COL. 2</t>
  </si>
  <si>
    <t>TOTAL COL. 3</t>
  </si>
  <si>
    <t>SERVANTS Q</t>
  </si>
  <si>
    <t>MISCELLANEOUS</t>
  </si>
  <si>
    <t>Motor Bike (cc)</t>
  </si>
  <si>
    <t>Prams</t>
  </si>
  <si>
    <t>TOTAL COL. 4</t>
  </si>
  <si>
    <t>C</t>
  </si>
  <si>
    <t>Snooker Table (FS)</t>
  </si>
  <si>
    <t>Braai - Gas</t>
  </si>
  <si>
    <t>Office Chair</t>
  </si>
  <si>
    <t>Treadmill</t>
  </si>
  <si>
    <t>Welder/Compressor</t>
  </si>
  <si>
    <t>Veggie Rack</t>
  </si>
  <si>
    <t>Hi-Fi Stand</t>
  </si>
  <si>
    <t>PLEASE NOTE:</t>
  </si>
  <si>
    <t>Protea Moves will charge the client additional fees for goods to be moved which is not on this list.</t>
  </si>
  <si>
    <t>Please note that the accuracy of this form will determine the accuracy of your quotation value!</t>
  </si>
  <si>
    <t>Tumble Dryer</t>
  </si>
  <si>
    <t>Braai - Weber</t>
  </si>
  <si>
    <t>Entrance Hall Table</t>
  </si>
  <si>
    <t>Dining Chair</t>
  </si>
  <si>
    <t>Dining Table (10 seater)</t>
  </si>
  <si>
    <t>Dining Table (4 seater)</t>
  </si>
  <si>
    <t>Dining Table (6 seater)</t>
  </si>
  <si>
    <t>Dining Table (8 seater)</t>
  </si>
  <si>
    <t>2 Seater Couch</t>
  </si>
  <si>
    <t>3 Seater Couch</t>
  </si>
  <si>
    <t>4 Seater Couch</t>
  </si>
  <si>
    <t>DSTV / VCR Decoders</t>
  </si>
  <si>
    <t xml:space="preserve">Glass Tops  </t>
  </si>
  <si>
    <t xml:space="preserve">Pot Plants (large)  </t>
  </si>
  <si>
    <t xml:space="preserve">Pot Plants (medium)   </t>
  </si>
  <si>
    <t>Kennel (large)</t>
  </si>
  <si>
    <t>Kennel (medium)</t>
  </si>
  <si>
    <t>Stove (large)</t>
  </si>
  <si>
    <t>Cabinet (small)</t>
  </si>
  <si>
    <t>Lamp (small)</t>
  </si>
  <si>
    <t>Lamp (large)</t>
  </si>
  <si>
    <t>Hi-Fi Speakers (small)</t>
  </si>
  <si>
    <t>Hi-Fi Speakers (large)</t>
  </si>
  <si>
    <t>Cabinet (large)</t>
  </si>
  <si>
    <t>Cabinet (medium)</t>
  </si>
  <si>
    <t>Bookcase (large)</t>
  </si>
  <si>
    <t>Bookcase (medium)</t>
  </si>
  <si>
    <t>Bookcase (small)</t>
  </si>
  <si>
    <t>Desk (large)</t>
  </si>
  <si>
    <t>Desk (medium)</t>
  </si>
  <si>
    <t>Desk (small)</t>
  </si>
  <si>
    <t xml:space="preserve">Loose Carpets   </t>
  </si>
  <si>
    <t>Display Cabinet</t>
  </si>
  <si>
    <t>DSTV / Satellite Dish</t>
  </si>
  <si>
    <t>Dressing Table (large)</t>
  </si>
  <si>
    <t>Dressing Table (medium)</t>
  </si>
  <si>
    <t>Golf Bag</t>
  </si>
  <si>
    <t>Packed Boxes (small)</t>
  </si>
  <si>
    <t>Packed Boxes (medium)</t>
  </si>
  <si>
    <t>Packed Boxes (large)</t>
  </si>
  <si>
    <t>Lawnmower / Weedeater</t>
  </si>
  <si>
    <t>Kitchen Chair</t>
  </si>
  <si>
    <t xml:space="preserve">Kitchen Table  </t>
  </si>
  <si>
    <t xml:space="preserve">Garden Table </t>
  </si>
  <si>
    <t>Garden Statues (medium)</t>
  </si>
  <si>
    <t>Welsh Dresser</t>
  </si>
  <si>
    <t>Jungle Gym (standard)</t>
  </si>
  <si>
    <t>1 Seater Couch</t>
  </si>
  <si>
    <t>Telephone Table</t>
  </si>
  <si>
    <t>Hall Stand</t>
  </si>
  <si>
    <t>Coat / Hat Stand</t>
  </si>
  <si>
    <t>Bar Counter (medium)</t>
  </si>
  <si>
    <t>Bar Unit (medium)</t>
  </si>
  <si>
    <t>Whiteboard</t>
  </si>
  <si>
    <t>Pillar (small)</t>
  </si>
  <si>
    <t>1 Seater Settee</t>
  </si>
  <si>
    <t>2 Seater Settee</t>
  </si>
  <si>
    <t>3 Seater Settee</t>
  </si>
  <si>
    <t>Armchair</t>
  </si>
  <si>
    <t>Desk (flat-packed)</t>
  </si>
  <si>
    <t xml:space="preserve">Liquor Cabinet </t>
  </si>
  <si>
    <t>TV Cabinet (medium)</t>
  </si>
  <si>
    <t>Wine Rack (large)</t>
  </si>
  <si>
    <t>DVD / C.D. Stand</t>
  </si>
  <si>
    <t>Piano Stool</t>
  </si>
  <si>
    <t>Sewing Machine/Overlocker</t>
  </si>
  <si>
    <t>Pool Table</t>
  </si>
  <si>
    <t>Safe (empty!)</t>
  </si>
  <si>
    <t>Fan/Heater</t>
  </si>
  <si>
    <t>Vacuum Cleaner / Polisher</t>
  </si>
  <si>
    <t>Kitchen Cabinet (small)</t>
  </si>
  <si>
    <t>KITCHEN</t>
  </si>
  <si>
    <t>Fridge (single)</t>
  </si>
  <si>
    <t>Fridge (double)</t>
  </si>
  <si>
    <t>Brooms/Mops</t>
  </si>
  <si>
    <t>Kitchen Bin</t>
  </si>
  <si>
    <t>Garden Bin (large)</t>
  </si>
  <si>
    <t>Fishing Rod</t>
  </si>
  <si>
    <t>Garage Cabinet</t>
  </si>
  <si>
    <t xml:space="preserve">Garden Umbrella </t>
  </si>
  <si>
    <t>Tent / Gazebo (in bag)</t>
  </si>
  <si>
    <t>Patio Heater</t>
  </si>
  <si>
    <t>Plastic Storage Container</t>
  </si>
  <si>
    <t>Bed (King)</t>
  </si>
  <si>
    <t>Suitcase / Sports Bag</t>
  </si>
  <si>
    <t>Ornament (medium)</t>
  </si>
  <si>
    <t>Gas Bottle (empty)</t>
  </si>
  <si>
    <t>Cast Iron Pot</t>
  </si>
  <si>
    <t>Dressing Table Stool</t>
  </si>
  <si>
    <t>Sleeper Couch</t>
  </si>
  <si>
    <t>GYMNASIUM</t>
  </si>
  <si>
    <t>Gym Bench</t>
  </si>
  <si>
    <t>Gym - All In One (standard)</t>
  </si>
  <si>
    <t>Healthwalker/Powerplate</t>
  </si>
  <si>
    <t>Boxing Bag</t>
  </si>
  <si>
    <t>Writer's Bureau</t>
  </si>
  <si>
    <t>Printer (large)</t>
  </si>
  <si>
    <t>PC / Printer (medium)</t>
  </si>
  <si>
    <t>Bicycle</t>
  </si>
  <si>
    <t>Generator (standard)</t>
  </si>
  <si>
    <t>Kiddies Chair</t>
  </si>
  <si>
    <t>Kiddies Table</t>
  </si>
  <si>
    <t>Kiddies Push Bike</t>
  </si>
  <si>
    <t>Pot Plant Stand</t>
  </si>
  <si>
    <t>Toy Box</t>
  </si>
  <si>
    <t>Wine Rack (small)</t>
  </si>
  <si>
    <t>Braai Stand (medium)</t>
  </si>
  <si>
    <t>Wall Unit (1pc; standard)</t>
  </si>
  <si>
    <t>Pot Plants (small)</t>
  </si>
  <si>
    <t>Wall Unit (2pc; standard)</t>
  </si>
  <si>
    <t>Wall Unit (3pc; standard)</t>
  </si>
  <si>
    <t>Trampoline (flat-packed)</t>
  </si>
  <si>
    <t>Plasma Stand</t>
  </si>
  <si>
    <t>Garden Chair (stack/fold)</t>
  </si>
  <si>
    <t>(L X B X H) mm</t>
  </si>
  <si>
    <t>If large, specify</t>
  </si>
  <si>
    <t>dimensions</t>
  </si>
  <si>
    <t>Ornament (large)</t>
  </si>
  <si>
    <t>Dining Bench (long)</t>
  </si>
  <si>
    <t>Stationary Cabinet</t>
  </si>
  <si>
    <t>OFFICE / STUDY</t>
  </si>
  <si>
    <t>Bed (Bunk)</t>
  </si>
  <si>
    <t>Pedestals / Side Table</t>
  </si>
  <si>
    <t>Wardrobe (medium)</t>
  </si>
  <si>
    <t>Wardrobe (large)</t>
  </si>
  <si>
    <t>Plasma TV</t>
  </si>
  <si>
    <t>TV Stand (medium)</t>
  </si>
  <si>
    <t>Bin (small)</t>
  </si>
  <si>
    <t>Office Bin</t>
  </si>
  <si>
    <t>Kitchen Cabinet (medium)</t>
  </si>
  <si>
    <t>Deepfreezer (large)</t>
  </si>
  <si>
    <t>Deepfreezer (medium)</t>
  </si>
  <si>
    <t>WASH ROOM</t>
  </si>
  <si>
    <t>Patio Coffee Table</t>
  </si>
  <si>
    <t>Patio Side Tables</t>
  </si>
  <si>
    <t>L-Shaped Settee</t>
  </si>
  <si>
    <t>L-Shaped Couch</t>
  </si>
  <si>
    <t>Stepper (small)</t>
  </si>
  <si>
    <t>Barbell / Dumbell</t>
  </si>
  <si>
    <t>Dressing Table</t>
  </si>
  <si>
    <t>Microwave</t>
  </si>
  <si>
    <t>Pictures/Mirrors</t>
  </si>
  <si>
    <t>Sandpit Shell</t>
  </si>
  <si>
    <t>Bird Cage (small; empty)</t>
  </si>
  <si>
    <t>Bird Cage (large; empty)</t>
  </si>
  <si>
    <t>Fish Tank (large; empty)</t>
  </si>
  <si>
    <t>model:</t>
  </si>
  <si>
    <t>Surfski / Kayak</t>
  </si>
  <si>
    <t>dim:</t>
  </si>
  <si>
    <t>LIVING ROOMS</t>
  </si>
  <si>
    <t>TOTAL COL. 5</t>
  </si>
  <si>
    <t>GRAND TOTAL</t>
  </si>
  <si>
    <t>OTHER (SPECIFY)</t>
  </si>
  <si>
    <t>IMPORTANT NOTES TO CLIENTS:</t>
  </si>
  <si>
    <t>Please remember to provide dimensions of items</t>
  </si>
  <si>
    <t xml:space="preserve">that are large or bulky. </t>
  </si>
  <si>
    <t>Small: 15cm diameter</t>
  </si>
  <si>
    <t>Medium: 30cm diameter</t>
  </si>
  <si>
    <t>Large: 50cm diameter</t>
  </si>
  <si>
    <t>Standard sizes of self-packed boxes:</t>
  </si>
  <si>
    <t>Large: 70cm x 70cm x 70cm</t>
  </si>
  <si>
    <t>Standard sizes of pot plants:</t>
  </si>
  <si>
    <t>Boxes can be supplied &amp; packed (FPS) upon</t>
  </si>
  <si>
    <t>written request from the client.</t>
  </si>
  <si>
    <t>Quotations are calculated according to the accuracy of this list. Please ensure that the list is complete &amp; correct.</t>
  </si>
  <si>
    <r>
      <t xml:space="preserve"> </t>
    </r>
    <r>
      <rPr>
        <b/>
        <sz val="20"/>
        <rFont val="Bradley Hand ITC"/>
        <family val="4"/>
      </rPr>
      <t>Please complete and sign the document below</t>
    </r>
  </si>
  <si>
    <t>Full Names:</t>
  </si>
  <si>
    <t>ID Number:</t>
  </si>
  <si>
    <t>Contact Number 1:</t>
  </si>
  <si>
    <t>Contact Number 2:</t>
  </si>
  <si>
    <t>E-mail Address:</t>
  </si>
  <si>
    <t>RELOCATION PARTICULARS</t>
  </si>
  <si>
    <t>Company Name:</t>
  </si>
  <si>
    <t>Contact Number:</t>
  </si>
  <si>
    <t>Company Address:</t>
  </si>
  <si>
    <t>Contact Person Name:</t>
  </si>
  <si>
    <t>CLIENT PARTICULARS</t>
  </si>
  <si>
    <t>Collection Date:</t>
  </si>
  <si>
    <t>Delivery Date:</t>
  </si>
  <si>
    <t>Collection Address 1:</t>
  </si>
  <si>
    <t>Collection Address 2:</t>
  </si>
  <si>
    <t>Delivery Address 1:</t>
  </si>
  <si>
    <t>Delivery Address 2:</t>
  </si>
  <si>
    <t>Access:</t>
  </si>
  <si>
    <t>ADDITIONAL REQUIREMENTS</t>
  </si>
  <si>
    <t>Is storage required?</t>
  </si>
  <si>
    <t>If yes, for how long?</t>
  </si>
  <si>
    <t>Is packing required?</t>
  </si>
  <si>
    <t>If yes, how many boxes?</t>
  </si>
  <si>
    <t>Is wrapping required?</t>
  </si>
  <si>
    <t>If yes, specify items:</t>
  </si>
  <si>
    <t>Is dismantling required?</t>
  </si>
  <si>
    <t>Is Insurance required?</t>
  </si>
  <si>
    <t>If yes, specify value:</t>
  </si>
  <si>
    <t>COMPANY PARTICULARS (If payment will be done by company)</t>
  </si>
  <si>
    <t>Specify heavy items:</t>
  </si>
  <si>
    <t>Sorry! We do not transport pets / live animals due to our support of anti-cruelty measures. Please do feel free however to contact us in order to refer you to companies who specialize in the careful transport of your precious friends.</t>
  </si>
  <si>
    <t>Thank you for completing both pages as accurately as possible. Kindly fax or e-mail the form back to your sales representative in order to receive a quotation.</t>
  </si>
  <si>
    <t>Our quotes are based on easy access for LARGE furniture trucks. Easy access means that the truck will not have to park</t>
  </si>
  <si>
    <t>more than thirty (30) meters from the point of collection / delivery. Easy access also implies ground-floor access.</t>
  </si>
  <si>
    <t>Should there not be easy access at either point, the client must supply the following information:</t>
  </si>
  <si>
    <t>1. In case of an estate / complex, vehicle restrictions must be supplied</t>
  </si>
  <si>
    <t>2. The distance (in meters) from where a LARGE furniture truck may park, to the front door of the collection / delivery point.</t>
  </si>
  <si>
    <t>A few tips and a little help regarding information needed…</t>
  </si>
  <si>
    <t>Please note that the actual collection &amp; delivery dates may vary on the quotation (dependant on truck availability &amp; space).</t>
  </si>
  <si>
    <t>4. If either point is on a farm / plot, the DISTANCE AND DIRECTION from the nearest town must be indicated.</t>
  </si>
  <si>
    <t>5. If any gravel / dirt roads are to be driven by the truck, the distance and condition of the roads must be given.</t>
  </si>
  <si>
    <t>We can provide a Full Packing Service (FPS) of boxes. Upon collection, the team will supply &amp; pack the boxes for you.</t>
  </si>
  <si>
    <t xml:space="preserve">Please give an indication of the amount of boxes required should we need to supply &amp; pack. </t>
  </si>
  <si>
    <t>Furniture items are wrapped with blankets when loading onto the truck (at no additional charge). Kindly inform should you</t>
  </si>
  <si>
    <t>require additional wrapping in plastic / bubble wrap; and please inform which items?</t>
  </si>
  <si>
    <t>Clients are advised to dismantle their own items should this be required. Should you require the team to do this, we will</t>
  </si>
  <si>
    <t>need to know which items need dismantling so as to arrange the necessary tools. There is also an additional fee for this service.</t>
  </si>
  <si>
    <t>Wash Table</t>
  </si>
  <si>
    <t>Washing Trough</t>
  </si>
  <si>
    <t>Washing Line (flat-packed)</t>
  </si>
  <si>
    <t>Washing Basket / Bucket</t>
  </si>
  <si>
    <t>Bed (single)</t>
  </si>
  <si>
    <t>Bed (double)</t>
  </si>
  <si>
    <t>Table (flat-packed)</t>
  </si>
  <si>
    <t>Ornaments (medium)</t>
  </si>
  <si>
    <t>Plant Pot (empty)</t>
  </si>
  <si>
    <t>Medium: 60cm x 60cm x 40cm</t>
  </si>
  <si>
    <t>Please specify current value of goods (eg R100 000.00).</t>
  </si>
  <si>
    <t>Transit: covers fire, collision &amp; overturning of the truck whilst the goods are on the truck &amp; in transit. Boxes are not covered.</t>
  </si>
  <si>
    <t>Heavy items that need to be lifted and carried by three (3) or more packers must be specified together with the approx weight.</t>
  </si>
  <si>
    <t xml:space="preserve">Please note that in case of a valid claim, excess is payable by you, THE CLIENT. </t>
  </si>
  <si>
    <t xml:space="preserve">Give an indication of the expected storage period. Please remember pot plants or anything that requires maintenance </t>
  </si>
  <si>
    <t>should not be stored!</t>
  </si>
  <si>
    <t>3. If access is not on ground floor, how many levels / floors up, and is access via stairs or lift?</t>
  </si>
  <si>
    <t xml:space="preserve">Fill in the relevant number of items in the green blocks only </t>
  </si>
  <si>
    <t>Specify dimensions (length x breadth x height) in the white spaces provided (only neccessary for BULKY items)</t>
  </si>
  <si>
    <t xml:space="preserve">E-mail inventory to info@proteamoves.co.za /  fax to 086 718 1683 </t>
  </si>
  <si>
    <r>
      <rPr>
        <b/>
        <sz val="22"/>
        <color indexed="13"/>
        <rFont val="Calisto MT"/>
        <family val="1"/>
      </rPr>
      <t xml:space="preserve">PROTEA MOVES </t>
    </r>
    <r>
      <rPr>
        <b/>
        <sz val="22"/>
        <color indexed="8"/>
        <rFont val="Calisto MT"/>
        <family val="1"/>
      </rPr>
      <t>-</t>
    </r>
    <r>
      <rPr>
        <b/>
        <sz val="22"/>
        <rFont val="Calisto MT"/>
        <family val="1"/>
      </rPr>
      <t xml:space="preserve"> </t>
    </r>
    <r>
      <rPr>
        <b/>
        <sz val="22"/>
        <color indexed="10"/>
        <rFont val="Calisto MT"/>
        <family val="1"/>
      </rPr>
      <t xml:space="preserve">Client Inventory </t>
    </r>
    <r>
      <rPr>
        <b/>
        <sz val="36"/>
        <rFont val="Calisto MT"/>
        <family val="1"/>
      </rPr>
      <t xml:space="preserve">                                                                    </t>
    </r>
    <r>
      <rPr>
        <b/>
        <sz val="12"/>
        <color indexed="10"/>
        <rFont val="Calisto MT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sto MT"/>
        <family val="1"/>
      </rPr>
      <t xml:space="preserve">       </t>
    </r>
    <r>
      <rPr>
        <b/>
        <sz val="36"/>
        <rFont val="Calisto MT"/>
        <family val="1"/>
      </rPr>
      <t xml:space="preserve">                                 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</si>
</sst>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"/>
    <numFmt numFmtId="185" formatCode="[$-1C09]dd\ mmmm\ yyyy;@"/>
  </numFmts>
  <fonts count="10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6"/>
      <name val="Arial"/>
      <family val="2"/>
    </font>
    <font>
      <b/>
      <sz val="12"/>
      <name val="Bradley Hand ITC"/>
      <family val="4"/>
    </font>
    <font>
      <b/>
      <sz val="12"/>
      <name val="Angsana New"/>
      <family val="1"/>
    </font>
    <font>
      <sz val="12"/>
      <name val="Angsana New"/>
      <family val="1"/>
    </font>
    <font>
      <b/>
      <sz val="10"/>
      <name val="Arial Unicode MS"/>
      <family val="2"/>
    </font>
    <font>
      <sz val="8"/>
      <color indexed="8"/>
      <name val="Arial"/>
      <family val="2"/>
    </font>
    <font>
      <sz val="8"/>
      <name val="Angsana New"/>
      <family val="1"/>
    </font>
    <font>
      <sz val="8"/>
      <color indexed="9"/>
      <name val="Arial"/>
      <family val="2"/>
    </font>
    <font>
      <sz val="20"/>
      <name val="Bradley Hand ITC"/>
      <family val="4"/>
    </font>
    <font>
      <b/>
      <sz val="20"/>
      <name val="Bradley Hand ITC"/>
      <family val="4"/>
    </font>
    <font>
      <b/>
      <u val="single"/>
      <sz val="10"/>
      <name val="Bradley Hand ITC"/>
      <family val="4"/>
    </font>
    <font>
      <b/>
      <sz val="9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62"/>
      <name val="Angsana New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ngsana New"/>
      <family val="1"/>
    </font>
    <font>
      <sz val="10"/>
      <color indexed="62"/>
      <name val="Angsana New"/>
      <family val="1"/>
    </font>
    <font>
      <b/>
      <sz val="10"/>
      <color indexed="62"/>
      <name val="Angsana New"/>
      <family val="1"/>
    </font>
    <font>
      <b/>
      <sz val="10"/>
      <color indexed="10"/>
      <name val="Angsana New"/>
      <family val="1"/>
    </font>
    <font>
      <b/>
      <sz val="9"/>
      <color indexed="17"/>
      <name val="Calibri"/>
      <family val="2"/>
    </font>
    <font>
      <sz val="9"/>
      <color indexed="62"/>
      <name val="Angsana New"/>
      <family val="1"/>
    </font>
    <font>
      <b/>
      <sz val="10"/>
      <color indexed="17"/>
      <name val="Angsana New"/>
      <family val="1"/>
    </font>
    <font>
      <b/>
      <sz val="9"/>
      <color indexed="62"/>
      <name val="Angsana New"/>
      <family val="1"/>
    </font>
    <font>
      <sz val="10"/>
      <color indexed="17"/>
      <name val="Arial Narrow"/>
      <family val="2"/>
    </font>
    <font>
      <b/>
      <sz val="22"/>
      <name val="Calisto MT"/>
      <family val="1"/>
    </font>
    <font>
      <b/>
      <sz val="36"/>
      <name val="Calisto MT"/>
      <family val="1"/>
    </font>
    <font>
      <b/>
      <sz val="12"/>
      <color indexed="10"/>
      <name val="Calisto MT"/>
      <family val="1"/>
    </font>
    <font>
      <b/>
      <sz val="12"/>
      <name val="Calisto MT"/>
      <family val="1"/>
    </font>
    <font>
      <b/>
      <sz val="10"/>
      <color indexed="10"/>
      <name val="Arial Unicode MS"/>
      <family val="2"/>
    </font>
    <font>
      <b/>
      <sz val="22"/>
      <color indexed="13"/>
      <name val="Calisto MT"/>
      <family val="1"/>
    </font>
    <font>
      <b/>
      <sz val="22"/>
      <color indexed="10"/>
      <name val="Calisto MT"/>
      <family val="1"/>
    </font>
    <font>
      <b/>
      <sz val="22"/>
      <color indexed="8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4"/>
      <name val="Angsana New"/>
      <family val="1"/>
    </font>
    <font>
      <sz val="8"/>
      <color rgb="FFFF0000"/>
      <name val="Arial"/>
      <family val="2"/>
    </font>
    <font>
      <b/>
      <sz val="10"/>
      <color rgb="FFD20000"/>
      <name val="Arial"/>
      <family val="2"/>
    </font>
    <font>
      <b/>
      <sz val="9"/>
      <color theme="1"/>
      <name val="Angsana New"/>
      <family val="1"/>
    </font>
    <font>
      <sz val="10"/>
      <color theme="4"/>
      <name val="Angsana New"/>
      <family val="1"/>
    </font>
    <font>
      <b/>
      <sz val="10"/>
      <color theme="4"/>
      <name val="Angsana New"/>
      <family val="1"/>
    </font>
    <font>
      <b/>
      <sz val="10"/>
      <color rgb="FFFF0000"/>
      <name val="Angsana New"/>
      <family val="1"/>
    </font>
    <font>
      <b/>
      <sz val="9"/>
      <color rgb="FF00B050"/>
      <name val="Calibri"/>
      <family val="2"/>
    </font>
    <font>
      <b/>
      <sz val="10"/>
      <color rgb="FF00B050"/>
      <name val="Angsana New"/>
      <family val="1"/>
    </font>
    <font>
      <sz val="10"/>
      <color rgb="FF00B050"/>
      <name val="Arial Narrow"/>
      <family val="2"/>
    </font>
    <font>
      <sz val="10"/>
      <color theme="3" tint="0.39998000860214233"/>
      <name val="Angsana New"/>
      <family val="1"/>
    </font>
    <font>
      <sz val="9"/>
      <color theme="3" tint="0.39998000860214233"/>
      <name val="Angsana New"/>
      <family val="1"/>
    </font>
    <font>
      <b/>
      <sz val="9"/>
      <color theme="4"/>
      <name val="Angsana New"/>
      <family val="1"/>
    </font>
    <font>
      <b/>
      <sz val="10"/>
      <color rgb="FFFF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9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93" fillId="0" borderId="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93" fillId="0" borderId="17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94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9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91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92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6" fillId="35" borderId="19" xfId="57" applyFont="1" applyFill="1" applyBorder="1">
      <alignment/>
      <protection/>
    </xf>
    <xf numFmtId="0" fontId="6" fillId="0" borderId="19" xfId="57" applyFont="1" applyFill="1" applyBorder="1">
      <alignment/>
      <protection/>
    </xf>
    <xf numFmtId="0" fontId="9" fillId="0" borderId="19" xfId="57" applyFont="1" applyBorder="1">
      <alignment/>
      <protection/>
    </xf>
    <xf numFmtId="0" fontId="2" fillId="0" borderId="19" xfId="57" applyFont="1" applyFill="1" applyBorder="1">
      <alignment/>
      <protection/>
    </xf>
    <xf numFmtId="0" fontId="6" fillId="0" borderId="20" xfId="0" applyFont="1" applyBorder="1" applyAlignment="1">
      <alignment/>
    </xf>
    <xf numFmtId="0" fontId="6" fillId="36" borderId="2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8" xfId="0" applyFont="1" applyBorder="1" applyAlignment="1">
      <alignment/>
    </xf>
    <xf numFmtId="0" fontId="6" fillId="0" borderId="20" xfId="57" applyFont="1" applyBorder="1">
      <alignment/>
      <protection/>
    </xf>
    <xf numFmtId="49" fontId="6" fillId="0" borderId="17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2" fillId="34" borderId="26" xfId="0" applyFont="1" applyFill="1" applyBorder="1" applyAlignment="1">
      <alignment/>
    </xf>
    <xf numFmtId="0" fontId="6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11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28" xfId="0" applyFont="1" applyBorder="1" applyAlignment="1">
      <alignment/>
    </xf>
    <xf numFmtId="0" fontId="11" fillId="35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6" fillId="36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35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6" fillId="36" borderId="3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8" fillId="0" borderId="35" xfId="0" applyFont="1" applyBorder="1" applyAlignment="1">
      <alignment/>
    </xf>
    <xf numFmtId="0" fontId="11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9" fillId="0" borderId="36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36" borderId="38" xfId="0" applyFont="1" applyFill="1" applyBorder="1" applyAlignment="1">
      <alignment/>
    </xf>
    <xf numFmtId="0" fontId="8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6" fillId="0" borderId="35" xfId="0" applyFont="1" applyBorder="1" applyAlignment="1">
      <alignment/>
    </xf>
    <xf numFmtId="0" fontId="11" fillId="35" borderId="36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6" fillId="0" borderId="23" xfId="57" applyFont="1" applyBorder="1">
      <alignment/>
      <protection/>
    </xf>
    <xf numFmtId="0" fontId="6" fillId="35" borderId="22" xfId="57" applyFont="1" applyFill="1" applyBorder="1">
      <alignment/>
      <protection/>
    </xf>
    <xf numFmtId="0" fontId="2" fillId="0" borderId="22" xfId="57" applyFont="1" applyFill="1" applyBorder="1">
      <alignment/>
      <protection/>
    </xf>
    <xf numFmtId="0" fontId="9" fillId="0" borderId="22" xfId="57" applyFont="1" applyBorder="1">
      <alignment/>
      <protection/>
    </xf>
    <xf numFmtId="0" fontId="6" fillId="0" borderId="32" xfId="57" applyFont="1" applyBorder="1">
      <alignment/>
      <protection/>
    </xf>
    <xf numFmtId="0" fontId="6" fillId="35" borderId="33" xfId="57" applyFont="1" applyFill="1" applyBorder="1">
      <alignment/>
      <protection/>
    </xf>
    <xf numFmtId="0" fontId="2" fillId="0" borderId="33" xfId="57" applyFont="1" applyFill="1" applyBorder="1">
      <alignment/>
      <protection/>
    </xf>
    <xf numFmtId="0" fontId="9" fillId="0" borderId="33" xfId="57" applyFont="1" applyBorder="1">
      <alignment/>
      <protection/>
    </xf>
    <xf numFmtId="0" fontId="6" fillId="36" borderId="39" xfId="0" applyFont="1" applyFill="1" applyBorder="1" applyAlignment="1">
      <alignment/>
    </xf>
    <xf numFmtId="0" fontId="6" fillId="36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36" borderId="42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41" xfId="0" applyBorder="1" applyAlignment="1">
      <alignment/>
    </xf>
    <xf numFmtId="0" fontId="6" fillId="35" borderId="29" xfId="0" applyFont="1" applyFill="1" applyBorder="1" applyAlignment="1">
      <alignment/>
    </xf>
    <xf numFmtId="49" fontId="6" fillId="0" borderId="35" xfId="0" applyNumberFormat="1" applyFont="1" applyFill="1" applyBorder="1" applyAlignment="1">
      <alignment wrapText="1"/>
    </xf>
    <xf numFmtId="49" fontId="6" fillId="0" borderId="36" xfId="0" applyNumberFormat="1" applyFont="1" applyFill="1" applyBorder="1" applyAlignment="1">
      <alignment wrapText="1"/>
    </xf>
    <xf numFmtId="49" fontId="2" fillId="0" borderId="36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wrapText="1"/>
    </xf>
    <xf numFmtId="49" fontId="6" fillId="0" borderId="37" xfId="0" applyNumberFormat="1" applyFont="1" applyFill="1" applyBorder="1" applyAlignment="1">
      <alignment wrapText="1"/>
    </xf>
    <xf numFmtId="0" fontId="6" fillId="33" borderId="42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35" borderId="31" xfId="0" applyFont="1" applyFill="1" applyBorder="1" applyAlignment="1">
      <alignment/>
    </xf>
    <xf numFmtId="0" fontId="2" fillId="0" borderId="31" xfId="57" applyFont="1" applyFill="1" applyBorder="1">
      <alignment/>
      <protection/>
    </xf>
    <xf numFmtId="0" fontId="6" fillId="0" borderId="40" xfId="0" applyFont="1" applyFill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95" fillId="0" borderId="44" xfId="0" applyFont="1" applyFill="1" applyBorder="1" applyAlignment="1">
      <alignment horizontal="left"/>
    </xf>
    <xf numFmtId="0" fontId="27" fillId="0" borderId="44" xfId="0" applyFont="1" applyBorder="1" applyAlignment="1">
      <alignment/>
    </xf>
    <xf numFmtId="49" fontId="96" fillId="0" borderId="17" xfId="0" applyNumberFormat="1" applyFont="1" applyBorder="1" applyAlignment="1">
      <alignment/>
    </xf>
    <xf numFmtId="49" fontId="96" fillId="0" borderId="0" xfId="0" applyNumberFormat="1" applyFont="1" applyBorder="1" applyAlignment="1">
      <alignment horizontal="left"/>
    </xf>
    <xf numFmtId="49" fontId="96" fillId="0" borderId="0" xfId="0" applyNumberFormat="1" applyFont="1" applyBorder="1" applyAlignment="1">
      <alignment/>
    </xf>
    <xf numFmtId="49" fontId="97" fillId="0" borderId="0" xfId="0" applyNumberFormat="1" applyFont="1" applyBorder="1" applyAlignment="1">
      <alignment/>
    </xf>
    <xf numFmtId="0" fontId="27" fillId="37" borderId="44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98" fillId="0" borderId="0" xfId="0" applyFont="1" applyFill="1" applyBorder="1" applyAlignment="1">
      <alignment horizontal="left"/>
    </xf>
    <xf numFmtId="0" fontId="98" fillId="0" borderId="1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99" fillId="0" borderId="0" xfId="0" applyFont="1" applyFill="1" applyBorder="1" applyAlignment="1">
      <alignment horizontal="left"/>
    </xf>
    <xf numFmtId="0" fontId="99" fillId="0" borderId="14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0" fontId="100" fillId="0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49" fontId="93" fillId="0" borderId="18" xfId="0" applyNumberFormat="1" applyFont="1" applyFill="1" applyBorder="1" applyAlignment="1">
      <alignment horizontal="left" wrapText="1"/>
    </xf>
    <xf numFmtId="49" fontId="93" fillId="0" borderId="10" xfId="0" applyNumberFormat="1" applyFont="1" applyFill="1" applyBorder="1" applyAlignment="1">
      <alignment horizontal="left" wrapText="1"/>
    </xf>
    <xf numFmtId="49" fontId="23" fillId="35" borderId="0" xfId="0" applyNumberFormat="1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left"/>
    </xf>
    <xf numFmtId="0" fontId="99" fillId="0" borderId="14" xfId="0" applyFont="1" applyFill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49" fontId="99" fillId="0" borderId="0" xfId="0" applyNumberFormat="1" applyFont="1" applyBorder="1" applyAlignment="1">
      <alignment horizontal="left"/>
    </xf>
    <xf numFmtId="49" fontId="99" fillId="0" borderId="14" xfId="0" applyNumberFormat="1" applyFont="1" applyBorder="1" applyAlignment="1">
      <alignment horizontal="left"/>
    </xf>
    <xf numFmtId="49" fontId="101" fillId="0" borderId="0" xfId="0" applyNumberFormat="1" applyFont="1" applyBorder="1" applyAlignment="1">
      <alignment horizontal="left"/>
    </xf>
    <xf numFmtId="49" fontId="101" fillId="0" borderId="14" xfId="0" applyNumberFormat="1" applyFont="1" applyBorder="1" applyAlignment="1">
      <alignment horizontal="left"/>
    </xf>
    <xf numFmtId="49" fontId="102" fillId="0" borderId="19" xfId="0" applyNumberFormat="1" applyFont="1" applyBorder="1" applyAlignment="1">
      <alignment horizontal="left"/>
    </xf>
    <xf numFmtId="49" fontId="102" fillId="0" borderId="21" xfId="0" applyNumberFormat="1" applyFont="1" applyBorder="1" applyAlignment="1">
      <alignment horizontal="left"/>
    </xf>
    <xf numFmtId="49" fontId="102" fillId="0" borderId="22" xfId="0" applyNumberFormat="1" applyFont="1" applyBorder="1" applyAlignment="1">
      <alignment horizontal="left"/>
    </xf>
    <xf numFmtId="49" fontId="102" fillId="0" borderId="24" xfId="0" applyNumberFormat="1" applyFont="1" applyBorder="1" applyAlignment="1">
      <alignment horizontal="left"/>
    </xf>
    <xf numFmtId="49" fontId="102" fillId="0" borderId="10" xfId="0" applyNumberFormat="1" applyFont="1" applyBorder="1" applyAlignment="1">
      <alignment horizontal="left"/>
    </xf>
    <xf numFmtId="49" fontId="102" fillId="0" borderId="11" xfId="0" applyNumberFormat="1" applyFont="1" applyBorder="1" applyAlignment="1">
      <alignment horizontal="left"/>
    </xf>
    <xf numFmtId="49" fontId="102" fillId="0" borderId="49" xfId="0" applyNumberFormat="1" applyFont="1" applyBorder="1" applyAlignment="1">
      <alignment horizontal="left"/>
    </xf>
    <xf numFmtId="49" fontId="102" fillId="0" borderId="50" xfId="0" applyNumberFormat="1" applyFont="1" applyBorder="1" applyAlignment="1">
      <alignment horizontal="left"/>
    </xf>
    <xf numFmtId="49" fontId="103" fillId="0" borderId="10" xfId="0" applyNumberFormat="1" applyFont="1" applyBorder="1" applyAlignment="1">
      <alignment horizontal="left"/>
    </xf>
    <xf numFmtId="49" fontId="103" fillId="0" borderId="11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49" fontId="27" fillId="0" borderId="32" xfId="0" applyNumberFormat="1" applyFont="1" applyBorder="1" applyAlignment="1">
      <alignment horizontal="left"/>
    </xf>
    <xf numFmtId="49" fontId="27" fillId="0" borderId="33" xfId="0" applyNumberFormat="1" applyFont="1" applyBorder="1" applyAlignment="1">
      <alignment horizontal="left"/>
    </xf>
    <xf numFmtId="49" fontId="27" fillId="0" borderId="20" xfId="0" applyNumberFormat="1" applyFont="1" applyBorder="1" applyAlignment="1">
      <alignment horizontal="left"/>
    </xf>
    <xf numFmtId="49" fontId="27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02" fillId="0" borderId="51" xfId="0" applyNumberFormat="1" applyFont="1" applyBorder="1" applyAlignment="1">
      <alignment horizontal="left"/>
    </xf>
    <xf numFmtId="49" fontId="102" fillId="0" borderId="52" xfId="0" applyNumberFormat="1" applyFont="1" applyBorder="1" applyAlignment="1">
      <alignment horizontal="left"/>
    </xf>
    <xf numFmtId="0" fontId="100" fillId="0" borderId="0" xfId="0" applyFont="1" applyFill="1" applyBorder="1" applyAlignment="1">
      <alignment horizontal="left" wrapText="1"/>
    </xf>
    <xf numFmtId="0" fontId="100" fillId="0" borderId="14" xfId="0" applyFont="1" applyFill="1" applyBorder="1" applyAlignment="1">
      <alignment horizontal="left" wrapText="1"/>
    </xf>
    <xf numFmtId="49" fontId="103" fillId="0" borderId="0" xfId="0" applyNumberFormat="1" applyFont="1" applyBorder="1" applyAlignment="1">
      <alignment horizontal="left"/>
    </xf>
    <xf numFmtId="49" fontId="103" fillId="0" borderId="14" xfId="0" applyNumberFormat="1" applyFont="1" applyBorder="1" applyAlignment="1">
      <alignment horizontal="left"/>
    </xf>
    <xf numFmtId="49" fontId="103" fillId="0" borderId="53" xfId="0" applyNumberFormat="1" applyFont="1" applyBorder="1" applyAlignment="1">
      <alignment horizontal="left"/>
    </xf>
    <xf numFmtId="49" fontId="103" fillId="0" borderId="54" xfId="0" applyNumberFormat="1" applyFont="1" applyBorder="1" applyAlignment="1">
      <alignment horizontal="left"/>
    </xf>
    <xf numFmtId="49" fontId="103" fillId="0" borderId="55" xfId="0" applyNumberFormat="1" applyFont="1" applyBorder="1" applyAlignment="1">
      <alignment horizontal="left"/>
    </xf>
    <xf numFmtId="49" fontId="103" fillId="0" borderId="56" xfId="0" applyNumberFormat="1" applyFont="1" applyBorder="1" applyAlignment="1">
      <alignment horizontal="left"/>
    </xf>
    <xf numFmtId="0" fontId="26" fillId="0" borderId="57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103" fillId="0" borderId="15" xfId="0" applyNumberFormat="1" applyFont="1" applyBorder="1" applyAlignment="1">
      <alignment horizontal="left"/>
    </xf>
    <xf numFmtId="49" fontId="103" fillId="0" borderId="48" xfId="0" applyNumberFormat="1" applyFont="1" applyBorder="1" applyAlignment="1">
      <alignment horizontal="left"/>
    </xf>
    <xf numFmtId="0" fontId="104" fillId="0" borderId="57" xfId="0" applyFont="1" applyFill="1" applyBorder="1" applyAlignment="1">
      <alignment horizontal="center"/>
    </xf>
    <xf numFmtId="0" fontId="104" fillId="0" borderId="15" xfId="0" applyFont="1" applyFill="1" applyBorder="1" applyAlignment="1">
      <alignment horizontal="center"/>
    </xf>
    <xf numFmtId="0" fontId="104" fillId="0" borderId="48" xfId="0" applyFont="1" applyFill="1" applyBorder="1" applyAlignment="1">
      <alignment horizontal="center"/>
    </xf>
    <xf numFmtId="0" fontId="103" fillId="0" borderId="57" xfId="0" applyFont="1" applyFill="1" applyBorder="1" applyAlignment="1">
      <alignment horizontal="left"/>
    </xf>
    <xf numFmtId="0" fontId="103" fillId="0" borderId="15" xfId="0" applyFont="1" applyFill="1" applyBorder="1" applyAlignment="1">
      <alignment horizontal="left"/>
    </xf>
    <xf numFmtId="0" fontId="103" fillId="0" borderId="48" xfId="0" applyFont="1" applyFill="1" applyBorder="1" applyAlignment="1">
      <alignment horizontal="left"/>
    </xf>
    <xf numFmtId="0" fontId="92" fillId="0" borderId="16" xfId="0" applyFont="1" applyFill="1" applyBorder="1" applyAlignment="1">
      <alignment horizontal="left"/>
    </xf>
    <xf numFmtId="0" fontId="92" fillId="0" borderId="12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100" fillId="0" borderId="17" xfId="0" applyFont="1" applyFill="1" applyBorder="1" applyAlignment="1">
      <alignment horizontal="left"/>
    </xf>
    <xf numFmtId="49" fontId="102" fillId="0" borderId="33" xfId="0" applyNumberFormat="1" applyFont="1" applyBorder="1" applyAlignment="1">
      <alignment horizontal="left"/>
    </xf>
    <xf numFmtId="49" fontId="102" fillId="0" borderId="34" xfId="0" applyNumberFormat="1" applyFont="1" applyBorder="1" applyAlignment="1">
      <alignment horizontal="left"/>
    </xf>
    <xf numFmtId="49" fontId="102" fillId="37" borderId="49" xfId="0" applyNumberFormat="1" applyFont="1" applyFill="1" applyBorder="1" applyAlignment="1">
      <alignment horizontal="left"/>
    </xf>
    <xf numFmtId="49" fontId="102" fillId="37" borderId="50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14" xfId="0" applyFont="1" applyBorder="1" applyAlignment="1">
      <alignment horizontal="left"/>
    </xf>
    <xf numFmtId="49" fontId="29" fillId="35" borderId="0" xfId="0" applyNumberFormat="1" applyFont="1" applyFill="1" applyBorder="1" applyAlignment="1">
      <alignment horizontal="left"/>
    </xf>
    <xf numFmtId="49" fontId="29" fillId="35" borderId="14" xfId="0" applyNumberFormat="1" applyFont="1" applyFill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49" fontId="102" fillId="37" borderId="51" xfId="0" applyNumberFormat="1" applyFont="1" applyFill="1" applyBorder="1" applyAlignment="1">
      <alignment horizontal="left"/>
    </xf>
    <xf numFmtId="49" fontId="102" fillId="37" borderId="52" xfId="0" applyNumberFormat="1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02" fillId="37" borderId="57" xfId="0" applyNumberFormat="1" applyFont="1" applyFill="1" applyBorder="1" applyAlignment="1">
      <alignment horizontal="left"/>
    </xf>
    <xf numFmtId="49" fontId="102" fillId="37" borderId="15" xfId="0" applyNumberFormat="1" applyFont="1" applyFill="1" applyBorder="1" applyAlignment="1">
      <alignment horizontal="left"/>
    </xf>
    <xf numFmtId="49" fontId="102" fillId="37" borderId="48" xfId="0" applyNumberFormat="1" applyFont="1" applyFill="1" applyBorder="1" applyAlignment="1">
      <alignment horizontal="left"/>
    </xf>
    <xf numFmtId="49" fontId="102" fillId="0" borderId="58" xfId="0" applyNumberFormat="1" applyFont="1" applyBorder="1" applyAlignment="1">
      <alignment horizontal="left"/>
    </xf>
    <xf numFmtId="49" fontId="102" fillId="37" borderId="58" xfId="0" applyNumberFormat="1" applyFont="1" applyFill="1" applyBorder="1" applyAlignment="1">
      <alignment horizontal="left"/>
    </xf>
    <xf numFmtId="0" fontId="105" fillId="0" borderId="17" xfId="0" applyFont="1" applyBorder="1" applyAlignment="1">
      <alignment horizontal="left"/>
    </xf>
    <xf numFmtId="0" fontId="105" fillId="0" borderId="0" xfId="0" applyFont="1" applyBorder="1" applyAlignment="1">
      <alignment horizontal="left"/>
    </xf>
    <xf numFmtId="0" fontId="105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05" fillId="0" borderId="18" xfId="0" applyFont="1" applyBorder="1" applyAlignment="1">
      <alignment horizontal="left"/>
    </xf>
    <xf numFmtId="0" fontId="105" fillId="0" borderId="10" xfId="0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0" fontId="64" fillId="0" borderId="57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49" fontId="23" fillId="35" borderId="18" xfId="0" applyNumberFormat="1" applyFont="1" applyFill="1" applyBorder="1" applyAlignment="1">
      <alignment horizontal="center" wrapText="1"/>
    </xf>
    <xf numFmtId="49" fontId="23" fillId="35" borderId="10" xfId="0" applyNumberFormat="1" applyFont="1" applyFill="1" applyBorder="1" applyAlignment="1">
      <alignment horizontal="center" wrapText="1"/>
    </xf>
    <xf numFmtId="49" fontId="23" fillId="35" borderId="11" xfId="0" applyNumberFormat="1" applyFont="1" applyFill="1" applyBorder="1" applyAlignment="1">
      <alignment horizontal="center" wrapText="1"/>
    </xf>
    <xf numFmtId="49" fontId="23" fillId="35" borderId="17" xfId="0" applyNumberFormat="1" applyFont="1" applyFill="1" applyBorder="1" applyAlignment="1">
      <alignment horizontal="center" wrapText="1"/>
    </xf>
    <xf numFmtId="49" fontId="23" fillId="35" borderId="14" xfId="0" applyNumberFormat="1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SheetLayoutView="100" workbookViewId="0" topLeftCell="A1">
      <selection activeCell="J13" sqref="J13"/>
    </sheetView>
  </sheetViews>
  <sheetFormatPr defaultColWidth="9.140625" defaultRowHeight="12.75"/>
  <cols>
    <col min="1" max="1" width="19.140625" style="0" customWidth="1"/>
    <col min="2" max="2" width="3.140625" style="0" customWidth="1"/>
    <col min="3" max="3" width="13.00390625" style="29" customWidth="1"/>
    <col min="4" max="4" width="0.42578125" style="0" customWidth="1"/>
    <col min="5" max="5" width="2.7109375" style="0" customWidth="1"/>
    <col min="6" max="6" width="16.7109375" style="0" customWidth="1"/>
    <col min="7" max="7" width="3.57421875" style="0" customWidth="1"/>
    <col min="8" max="8" width="13.28125" style="35" customWidth="1"/>
    <col min="9" max="9" width="0.2890625" style="0" customWidth="1"/>
    <col min="10" max="10" width="2.7109375" style="0" customWidth="1"/>
    <col min="11" max="11" width="15.28125" style="0" customWidth="1"/>
    <col min="12" max="12" width="3.140625" style="0" customWidth="1"/>
    <col min="13" max="13" width="12.8515625" style="35" customWidth="1"/>
    <col min="14" max="14" width="0.42578125" style="0" customWidth="1"/>
    <col min="15" max="15" width="4.8515625" style="0" customWidth="1"/>
    <col min="16" max="16" width="16.7109375" style="0" customWidth="1"/>
    <col min="17" max="17" width="3.00390625" style="0" customWidth="1"/>
    <col min="18" max="18" width="12.7109375" style="35" customWidth="1"/>
    <col min="19" max="19" width="0.42578125" style="0" customWidth="1"/>
    <col min="20" max="20" width="2.57421875" style="0" customWidth="1"/>
    <col min="21" max="21" width="17.8515625" style="0" bestFit="1" customWidth="1"/>
    <col min="22" max="22" width="2.8515625" style="0" customWidth="1"/>
    <col min="23" max="23" width="12.57421875" style="35" customWidth="1"/>
    <col min="24" max="24" width="0.42578125" style="0" customWidth="1"/>
    <col min="25" max="25" width="3.28125" style="0" customWidth="1"/>
    <col min="26" max="26" width="0.42578125" style="0" customWidth="1"/>
  </cols>
  <sheetData>
    <row r="1" spans="1:25" ht="34.5" customHeight="1" thickBot="1">
      <c r="A1" s="306" t="s">
        <v>311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8"/>
    </row>
    <row r="2" spans="1:25" ht="16.5" customHeight="1">
      <c r="A2" s="303" t="s">
        <v>308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5"/>
    </row>
    <row r="3" spans="1:25" ht="15" customHeight="1">
      <c r="A3" s="297" t="s">
        <v>309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</row>
    <row r="4" spans="1:25" s="12" customFormat="1" ht="15" customHeight="1" thickBot="1">
      <c r="A4" s="300" t="s">
        <v>310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2"/>
    </row>
    <row r="5" spans="1:25" ht="12.75">
      <c r="A5" s="54" t="s">
        <v>0</v>
      </c>
      <c r="B5" s="55" t="s">
        <v>10</v>
      </c>
      <c r="C5" s="56" t="s">
        <v>193</v>
      </c>
      <c r="D5" s="55"/>
      <c r="E5" s="57" t="s">
        <v>11</v>
      </c>
      <c r="F5" s="89" t="s">
        <v>0</v>
      </c>
      <c r="G5" s="55" t="s">
        <v>10</v>
      </c>
      <c r="H5" s="56" t="s">
        <v>193</v>
      </c>
      <c r="I5" s="55" t="s">
        <v>67</v>
      </c>
      <c r="J5" s="57" t="s">
        <v>11</v>
      </c>
      <c r="K5" s="89" t="s">
        <v>0</v>
      </c>
      <c r="L5" s="55" t="s">
        <v>10</v>
      </c>
      <c r="M5" s="56" t="s">
        <v>193</v>
      </c>
      <c r="N5" s="55"/>
      <c r="O5" s="57" t="s">
        <v>11</v>
      </c>
      <c r="P5" s="89" t="s">
        <v>0</v>
      </c>
      <c r="Q5" s="55" t="s">
        <v>10</v>
      </c>
      <c r="R5" s="56" t="s">
        <v>193</v>
      </c>
      <c r="S5" s="55"/>
      <c r="T5" s="57" t="s">
        <v>11</v>
      </c>
      <c r="U5" s="89" t="s">
        <v>0</v>
      </c>
      <c r="V5" s="55" t="s">
        <v>10</v>
      </c>
      <c r="W5" s="56" t="s">
        <v>193</v>
      </c>
      <c r="X5" s="55"/>
      <c r="Y5" s="57" t="s">
        <v>11</v>
      </c>
    </row>
    <row r="6" spans="1:25" ht="13.5" customHeight="1" thickBot="1">
      <c r="A6" s="58"/>
      <c r="B6" s="59"/>
      <c r="C6" s="60" t="s">
        <v>194</v>
      </c>
      <c r="D6" s="59"/>
      <c r="E6" s="61"/>
      <c r="F6" s="58"/>
      <c r="G6" s="59"/>
      <c r="H6" s="60" t="s">
        <v>194</v>
      </c>
      <c r="I6" s="59"/>
      <c r="J6" s="61"/>
      <c r="K6" s="58"/>
      <c r="L6" s="59"/>
      <c r="M6" s="60" t="s">
        <v>194</v>
      </c>
      <c r="N6" s="59"/>
      <c r="O6" s="61"/>
      <c r="P6" s="58"/>
      <c r="Q6" s="59"/>
      <c r="R6" s="60" t="s">
        <v>194</v>
      </c>
      <c r="S6" s="59"/>
      <c r="T6" s="61"/>
      <c r="U6" s="58"/>
      <c r="V6" s="59"/>
      <c r="W6" s="60" t="s">
        <v>194</v>
      </c>
      <c r="X6" s="59"/>
      <c r="Y6" s="61"/>
    </row>
    <row r="7" spans="1:25" ht="13.5" thickBot="1">
      <c r="A7" s="99" t="s">
        <v>20</v>
      </c>
      <c r="B7" s="100"/>
      <c r="C7" s="101" t="s">
        <v>192</v>
      </c>
      <c r="D7" s="100"/>
      <c r="E7" s="102"/>
      <c r="F7" s="99" t="s">
        <v>227</v>
      </c>
      <c r="G7" s="103"/>
      <c r="H7" s="101" t="s">
        <v>192</v>
      </c>
      <c r="I7" s="104"/>
      <c r="J7" s="105"/>
      <c r="K7" s="99" t="s">
        <v>12</v>
      </c>
      <c r="L7" s="103"/>
      <c r="M7" s="101" t="s">
        <v>192</v>
      </c>
      <c r="N7" s="106"/>
      <c r="O7" s="107"/>
      <c r="P7" s="99" t="s">
        <v>45</v>
      </c>
      <c r="Q7" s="108"/>
      <c r="R7" s="101" t="s">
        <v>192</v>
      </c>
      <c r="S7" s="109"/>
      <c r="T7" s="107"/>
      <c r="U7" s="99" t="s">
        <v>63</v>
      </c>
      <c r="V7" s="100"/>
      <c r="W7" s="110" t="s">
        <v>192</v>
      </c>
      <c r="X7" s="109"/>
      <c r="Y7" s="107"/>
    </row>
    <row r="8" spans="1:25" ht="12.75">
      <c r="A8" s="94" t="s">
        <v>21</v>
      </c>
      <c r="B8" s="95"/>
      <c r="C8" s="96"/>
      <c r="D8" s="92">
        <v>9</v>
      </c>
      <c r="E8" s="97">
        <f aca="true" t="shared" si="0" ref="E8:E15">SUM(B8*D8)</f>
        <v>0</v>
      </c>
      <c r="F8" s="94" t="s">
        <v>125</v>
      </c>
      <c r="G8" s="98"/>
      <c r="H8" s="93"/>
      <c r="I8" s="92">
        <v>17</v>
      </c>
      <c r="J8" s="97">
        <f aca="true" t="shared" si="1" ref="J8:J37">SUM(G8:G8)*(I8)</f>
        <v>0</v>
      </c>
      <c r="K8" s="94" t="s">
        <v>161</v>
      </c>
      <c r="L8" s="98"/>
      <c r="M8" s="93"/>
      <c r="N8" s="92">
        <v>70</v>
      </c>
      <c r="O8" s="97">
        <f aca="true" t="shared" si="2" ref="O8:O38">SUM(L8:L8)*(N8)</f>
        <v>0</v>
      </c>
      <c r="P8" s="94" t="s">
        <v>154</v>
      </c>
      <c r="Q8" s="95"/>
      <c r="R8" s="96"/>
      <c r="S8" s="92">
        <v>5</v>
      </c>
      <c r="T8" s="97">
        <f aca="true" t="shared" si="3" ref="T8:T17">SUM(Q8*S8)</f>
        <v>0</v>
      </c>
      <c r="U8" s="94" t="s">
        <v>178</v>
      </c>
      <c r="V8" s="98"/>
      <c r="W8" s="93"/>
      <c r="X8" s="92">
        <v>3</v>
      </c>
      <c r="Y8" s="97">
        <f aca="true" t="shared" si="4" ref="Y8:Y19">SUM(V8*X8)</f>
        <v>0</v>
      </c>
    </row>
    <row r="9" spans="1:25" ht="12.75">
      <c r="A9" s="82" t="s">
        <v>1</v>
      </c>
      <c r="B9" s="74"/>
      <c r="C9" s="75"/>
      <c r="D9" s="72">
        <v>40</v>
      </c>
      <c r="E9" s="83">
        <f t="shared" si="0"/>
        <v>0</v>
      </c>
      <c r="F9" s="82" t="s">
        <v>86</v>
      </c>
      <c r="G9" s="76"/>
      <c r="H9" s="73"/>
      <c r="I9" s="72">
        <v>34</v>
      </c>
      <c r="J9" s="83">
        <f t="shared" si="1"/>
        <v>0</v>
      </c>
      <c r="K9" s="82" t="s">
        <v>25</v>
      </c>
      <c r="L9" s="76"/>
      <c r="M9" s="73"/>
      <c r="N9" s="72">
        <v>41</v>
      </c>
      <c r="O9" s="83">
        <f t="shared" si="2"/>
        <v>0</v>
      </c>
      <c r="P9" s="82" t="s">
        <v>46</v>
      </c>
      <c r="Q9" s="74"/>
      <c r="R9" s="75"/>
      <c r="S9" s="72">
        <v>5</v>
      </c>
      <c r="T9" s="83">
        <f t="shared" si="3"/>
        <v>0</v>
      </c>
      <c r="U9" s="82" t="s">
        <v>179</v>
      </c>
      <c r="V9" s="76"/>
      <c r="W9" s="73"/>
      <c r="X9" s="72">
        <v>5</v>
      </c>
      <c r="Y9" s="83">
        <f t="shared" si="4"/>
        <v>0</v>
      </c>
    </row>
    <row r="10" spans="1:25" ht="12.75">
      <c r="A10" s="82" t="s">
        <v>80</v>
      </c>
      <c r="B10" s="74"/>
      <c r="C10" s="75"/>
      <c r="D10" s="72">
        <v>10</v>
      </c>
      <c r="E10" s="83">
        <f t="shared" si="0"/>
        <v>0</v>
      </c>
      <c r="F10" s="82" t="s">
        <v>87</v>
      </c>
      <c r="G10" s="76"/>
      <c r="H10" s="73"/>
      <c r="I10" s="72">
        <v>50</v>
      </c>
      <c r="J10" s="83">
        <f t="shared" si="1"/>
        <v>0</v>
      </c>
      <c r="K10" s="82" t="s">
        <v>24</v>
      </c>
      <c r="L10" s="76"/>
      <c r="M10" s="73"/>
      <c r="N10" s="72">
        <v>35</v>
      </c>
      <c r="O10" s="83">
        <f t="shared" si="2"/>
        <v>0</v>
      </c>
      <c r="P10" s="82" t="s">
        <v>69</v>
      </c>
      <c r="Q10" s="74"/>
      <c r="R10" s="75"/>
      <c r="S10" s="72">
        <v>34</v>
      </c>
      <c r="T10" s="83">
        <f t="shared" si="3"/>
        <v>0</v>
      </c>
      <c r="U10" s="82" t="s">
        <v>180</v>
      </c>
      <c r="V10" s="76"/>
      <c r="W10" s="73"/>
      <c r="X10" s="72">
        <v>3</v>
      </c>
      <c r="Y10" s="83">
        <f t="shared" si="4"/>
        <v>0</v>
      </c>
    </row>
    <row r="11" spans="1:25" ht="12.75">
      <c r="A11" s="82" t="s">
        <v>22</v>
      </c>
      <c r="B11" s="74"/>
      <c r="C11" s="75"/>
      <c r="D11" s="72">
        <v>10</v>
      </c>
      <c r="E11" s="83">
        <f t="shared" si="0"/>
        <v>0</v>
      </c>
      <c r="F11" s="82" t="s">
        <v>88</v>
      </c>
      <c r="G11" s="76"/>
      <c r="H11" s="73"/>
      <c r="I11" s="72">
        <v>70</v>
      </c>
      <c r="J11" s="83">
        <f t="shared" si="1"/>
        <v>0</v>
      </c>
      <c r="K11" s="82" t="s">
        <v>23</v>
      </c>
      <c r="L11" s="76"/>
      <c r="M11" s="73"/>
      <c r="N11" s="72">
        <v>17</v>
      </c>
      <c r="O11" s="83">
        <f t="shared" si="2"/>
        <v>0</v>
      </c>
      <c r="P11" s="82" t="s">
        <v>79</v>
      </c>
      <c r="Q11" s="74"/>
      <c r="R11" s="75"/>
      <c r="S11" s="72">
        <v>17</v>
      </c>
      <c r="T11" s="83">
        <f t="shared" si="3"/>
        <v>0</v>
      </c>
      <c r="U11" s="82" t="s">
        <v>182</v>
      </c>
      <c r="V11" s="76"/>
      <c r="W11" s="73"/>
      <c r="X11" s="72">
        <v>8</v>
      </c>
      <c r="Y11" s="83">
        <f t="shared" si="4"/>
        <v>0</v>
      </c>
    </row>
    <row r="12" spans="1:25" ht="12.75">
      <c r="A12" s="82" t="s">
        <v>128</v>
      </c>
      <c r="B12" s="74"/>
      <c r="C12" s="75"/>
      <c r="D12" s="72">
        <v>10</v>
      </c>
      <c r="E12" s="83">
        <f t="shared" si="0"/>
        <v>0</v>
      </c>
      <c r="F12" s="82" t="s">
        <v>214</v>
      </c>
      <c r="G12" s="76"/>
      <c r="H12" s="73"/>
      <c r="I12" s="72">
        <v>80</v>
      </c>
      <c r="J12" s="83">
        <f t="shared" si="1"/>
        <v>0</v>
      </c>
      <c r="K12" s="82" t="s">
        <v>199</v>
      </c>
      <c r="L12" s="76"/>
      <c r="M12" s="73"/>
      <c r="N12" s="72">
        <v>40</v>
      </c>
      <c r="O12" s="83">
        <f t="shared" si="2"/>
        <v>0</v>
      </c>
      <c r="P12" s="82" t="s">
        <v>184</v>
      </c>
      <c r="Q12" s="74"/>
      <c r="R12" s="75"/>
      <c r="S12" s="72">
        <v>17</v>
      </c>
      <c r="T12" s="83">
        <f t="shared" si="3"/>
        <v>0</v>
      </c>
      <c r="U12" s="82" t="s">
        <v>65</v>
      </c>
      <c r="V12" s="76"/>
      <c r="W12" s="73"/>
      <c r="X12" s="72">
        <v>7</v>
      </c>
      <c r="Y12" s="83">
        <f t="shared" si="4"/>
        <v>0</v>
      </c>
    </row>
    <row r="13" spans="1:25" ht="12.75">
      <c r="A13" s="82" t="s">
        <v>126</v>
      </c>
      <c r="B13" s="74"/>
      <c r="C13" s="75"/>
      <c r="D13" s="72">
        <v>10</v>
      </c>
      <c r="E13" s="83">
        <f t="shared" si="0"/>
        <v>0</v>
      </c>
      <c r="F13" s="82" t="s">
        <v>167</v>
      </c>
      <c r="G13" s="76"/>
      <c r="H13" s="73"/>
      <c r="I13" s="72">
        <v>50</v>
      </c>
      <c r="J13" s="83">
        <f t="shared" si="1"/>
        <v>0</v>
      </c>
      <c r="K13" s="82" t="s">
        <v>31</v>
      </c>
      <c r="L13" s="76"/>
      <c r="M13" s="73"/>
      <c r="N13" s="72">
        <v>3</v>
      </c>
      <c r="O13" s="83">
        <f t="shared" si="2"/>
        <v>0</v>
      </c>
      <c r="P13" s="82" t="s">
        <v>191</v>
      </c>
      <c r="Q13" s="74"/>
      <c r="R13" s="75"/>
      <c r="S13" s="72">
        <v>3</v>
      </c>
      <c r="T13" s="83">
        <f t="shared" si="3"/>
        <v>0</v>
      </c>
      <c r="U13" s="82" t="s">
        <v>143</v>
      </c>
      <c r="V13" s="76"/>
      <c r="W13" s="73"/>
      <c r="X13" s="72">
        <v>3</v>
      </c>
      <c r="Y13" s="83">
        <f t="shared" si="4"/>
        <v>0</v>
      </c>
    </row>
    <row r="14" spans="1:25" ht="12.75">
      <c r="A14" s="82" t="s">
        <v>127</v>
      </c>
      <c r="B14" s="74"/>
      <c r="C14" s="75"/>
      <c r="D14" s="72">
        <v>30</v>
      </c>
      <c r="E14" s="83">
        <f t="shared" si="0"/>
        <v>0</v>
      </c>
      <c r="F14" s="82" t="s">
        <v>136</v>
      </c>
      <c r="G14" s="76"/>
      <c r="H14" s="73"/>
      <c r="I14" s="72">
        <v>17</v>
      </c>
      <c r="J14" s="83">
        <f t="shared" si="1"/>
        <v>0</v>
      </c>
      <c r="K14" s="82" t="s">
        <v>200</v>
      </c>
      <c r="L14" s="76"/>
      <c r="M14" s="73"/>
      <c r="N14" s="72">
        <v>7</v>
      </c>
      <c r="O14" s="83">
        <f t="shared" si="2"/>
        <v>0</v>
      </c>
      <c r="P14" s="82" t="s">
        <v>121</v>
      </c>
      <c r="Q14" s="74"/>
      <c r="R14" s="75"/>
      <c r="S14" s="72">
        <v>35</v>
      </c>
      <c r="T14" s="83">
        <f t="shared" si="3"/>
        <v>0</v>
      </c>
      <c r="U14" s="82" t="s">
        <v>41</v>
      </c>
      <c r="V14" s="76"/>
      <c r="W14" s="73"/>
      <c r="X14" s="72">
        <v>3</v>
      </c>
      <c r="Y14" s="83">
        <f t="shared" si="4"/>
        <v>0</v>
      </c>
    </row>
    <row r="15" spans="1:25" ht="12.75">
      <c r="A15" s="82" t="s">
        <v>132</v>
      </c>
      <c r="B15" s="74"/>
      <c r="C15" s="75"/>
      <c r="D15" s="72">
        <v>5</v>
      </c>
      <c r="E15" s="83">
        <f t="shared" si="0"/>
        <v>0</v>
      </c>
      <c r="F15" s="82" t="s">
        <v>6</v>
      </c>
      <c r="G15" s="76"/>
      <c r="H15" s="73"/>
      <c r="I15" s="72">
        <v>8</v>
      </c>
      <c r="J15" s="83">
        <f t="shared" si="1"/>
        <v>0</v>
      </c>
      <c r="K15" s="82" t="s">
        <v>112</v>
      </c>
      <c r="L15" s="76"/>
      <c r="M15" s="73"/>
      <c r="N15" s="72">
        <v>41</v>
      </c>
      <c r="O15" s="83">
        <f t="shared" si="2"/>
        <v>0</v>
      </c>
      <c r="P15" s="82" t="s">
        <v>297</v>
      </c>
      <c r="Q15" s="74"/>
      <c r="R15" s="75"/>
      <c r="S15" s="72">
        <v>3</v>
      </c>
      <c r="T15" s="83">
        <f t="shared" si="3"/>
        <v>0</v>
      </c>
      <c r="U15" s="82" t="s">
        <v>145</v>
      </c>
      <c r="V15" s="76"/>
      <c r="W15" s="73"/>
      <c r="X15" s="72">
        <v>5</v>
      </c>
      <c r="Y15" s="83">
        <f t="shared" si="4"/>
        <v>0</v>
      </c>
    </row>
    <row r="16" spans="1:25" ht="12.75">
      <c r="A16" s="82" t="s">
        <v>163</v>
      </c>
      <c r="B16" s="74"/>
      <c r="C16" s="75"/>
      <c r="D16" s="72">
        <v>5</v>
      </c>
      <c r="E16" s="83">
        <f>SUM(B16*D16)</f>
        <v>0</v>
      </c>
      <c r="F16" s="82" t="s">
        <v>7</v>
      </c>
      <c r="G16" s="76"/>
      <c r="H16" s="73"/>
      <c r="I16" s="72">
        <v>4</v>
      </c>
      <c r="J16" s="83">
        <f t="shared" si="1"/>
        <v>0</v>
      </c>
      <c r="K16" s="82" t="s">
        <v>113</v>
      </c>
      <c r="L16" s="76"/>
      <c r="M16" s="73"/>
      <c r="N16" s="72">
        <v>31</v>
      </c>
      <c r="O16" s="83">
        <f t="shared" si="2"/>
        <v>0</v>
      </c>
      <c r="P16" s="82" t="s">
        <v>47</v>
      </c>
      <c r="Q16" s="74"/>
      <c r="R16" s="75"/>
      <c r="S16" s="72">
        <v>17</v>
      </c>
      <c r="T16" s="83">
        <f t="shared" si="3"/>
        <v>0</v>
      </c>
      <c r="U16" s="82" t="s">
        <v>111</v>
      </c>
      <c r="V16" s="76"/>
      <c r="W16" s="73"/>
      <c r="X16" s="72">
        <v>10</v>
      </c>
      <c r="Y16" s="83">
        <f t="shared" si="4"/>
        <v>0</v>
      </c>
    </row>
    <row r="17" spans="1:25" ht="12.75">
      <c r="A17" s="82" t="s">
        <v>195</v>
      </c>
      <c r="B17" s="74"/>
      <c r="C17" s="75"/>
      <c r="D17" s="72">
        <v>17</v>
      </c>
      <c r="E17" s="83">
        <f>SUM(B17*D17)</f>
        <v>0</v>
      </c>
      <c r="F17" s="82" t="s">
        <v>14</v>
      </c>
      <c r="G17" s="76"/>
      <c r="H17" s="73"/>
      <c r="I17" s="72">
        <v>5</v>
      </c>
      <c r="J17" s="83">
        <f t="shared" si="1"/>
        <v>0</v>
      </c>
      <c r="K17" s="82" t="s">
        <v>166</v>
      </c>
      <c r="L17" s="76"/>
      <c r="M17" s="73"/>
      <c r="N17" s="72">
        <v>3</v>
      </c>
      <c r="O17" s="83">
        <f t="shared" si="2"/>
        <v>0</v>
      </c>
      <c r="P17" s="82" t="s">
        <v>50</v>
      </c>
      <c r="Q17" s="74"/>
      <c r="R17" s="75"/>
      <c r="S17" s="72">
        <v>17</v>
      </c>
      <c r="T17" s="83">
        <f t="shared" si="3"/>
        <v>0</v>
      </c>
      <c r="U17" s="82" t="s">
        <v>223</v>
      </c>
      <c r="V17" s="76"/>
      <c r="W17" s="73"/>
      <c r="X17" s="72">
        <v>20</v>
      </c>
      <c r="Y17" s="83">
        <f t="shared" si="4"/>
        <v>0</v>
      </c>
    </row>
    <row r="18" spans="1:25" ht="12.75">
      <c r="A18" s="82" t="s">
        <v>109</v>
      </c>
      <c r="B18" s="76"/>
      <c r="C18" s="73"/>
      <c r="D18" s="72">
        <v>3</v>
      </c>
      <c r="E18" s="83">
        <f>SUM(B18*D18)</f>
        <v>0</v>
      </c>
      <c r="F18" s="82" t="s">
        <v>3</v>
      </c>
      <c r="G18" s="76"/>
      <c r="H18" s="73"/>
      <c r="I18" s="72">
        <v>5</v>
      </c>
      <c r="J18" s="83">
        <f t="shared" si="1"/>
        <v>0</v>
      </c>
      <c r="K18" s="82" t="s">
        <v>26</v>
      </c>
      <c r="L18" s="76"/>
      <c r="M18" s="73"/>
      <c r="N18" s="72">
        <v>20</v>
      </c>
      <c r="O18" s="83">
        <f t="shared" si="2"/>
        <v>0</v>
      </c>
      <c r="P18" s="82" t="s">
        <v>211</v>
      </c>
      <c r="Q18" s="74"/>
      <c r="R18" s="75"/>
      <c r="S18" s="72">
        <v>8</v>
      </c>
      <c r="T18" s="83">
        <f>SUM(Q18*S18)</f>
        <v>0</v>
      </c>
      <c r="U18" s="82" t="s">
        <v>221</v>
      </c>
      <c r="V18" s="76"/>
      <c r="W18" s="73"/>
      <c r="X18" s="72">
        <v>5</v>
      </c>
      <c r="Y18" s="83">
        <f t="shared" si="4"/>
        <v>0</v>
      </c>
    </row>
    <row r="19" spans="1:25" ht="12.75">
      <c r="A19" s="82" t="s">
        <v>219</v>
      </c>
      <c r="B19" s="76"/>
      <c r="C19" s="73"/>
      <c r="D19" s="72">
        <v>1</v>
      </c>
      <c r="E19" s="83">
        <f>SUM(B19*D19)</f>
        <v>0</v>
      </c>
      <c r="F19" s="82" t="s">
        <v>141</v>
      </c>
      <c r="G19" s="76"/>
      <c r="H19" s="73"/>
      <c r="I19" s="72">
        <v>3</v>
      </c>
      <c r="J19" s="83">
        <f t="shared" si="1"/>
        <v>0</v>
      </c>
      <c r="K19" s="82" t="s">
        <v>30</v>
      </c>
      <c r="L19" s="76"/>
      <c r="M19" s="73"/>
      <c r="N19" s="72">
        <v>34</v>
      </c>
      <c r="O19" s="83">
        <f t="shared" si="2"/>
        <v>0</v>
      </c>
      <c r="P19" s="82" t="s">
        <v>212</v>
      </c>
      <c r="Q19" s="74"/>
      <c r="R19" s="75"/>
      <c r="S19" s="72">
        <v>4</v>
      </c>
      <c r="T19" s="83">
        <f>SUM(Q19*S19)</f>
        <v>0</v>
      </c>
      <c r="U19" s="82" t="s">
        <v>222</v>
      </c>
      <c r="V19" s="76"/>
      <c r="W19" s="73"/>
      <c r="X19" s="72">
        <v>20</v>
      </c>
      <c r="Y19" s="83">
        <f t="shared" si="4"/>
        <v>0</v>
      </c>
    </row>
    <row r="20" spans="1:25" ht="13.5" thickBot="1">
      <c r="A20" s="111"/>
      <c r="B20" s="112"/>
      <c r="C20" s="113"/>
      <c r="D20" s="114"/>
      <c r="E20" s="115"/>
      <c r="F20" s="82" t="s">
        <v>89</v>
      </c>
      <c r="G20" s="76"/>
      <c r="H20" s="73"/>
      <c r="I20" s="72">
        <v>1</v>
      </c>
      <c r="J20" s="83">
        <f t="shared" si="1"/>
        <v>0</v>
      </c>
      <c r="K20" s="82" t="s">
        <v>29</v>
      </c>
      <c r="L20" s="76"/>
      <c r="M20" s="73"/>
      <c r="N20" s="72">
        <v>34</v>
      </c>
      <c r="O20" s="83">
        <f t="shared" si="2"/>
        <v>0</v>
      </c>
      <c r="P20" s="82" t="s">
        <v>133</v>
      </c>
      <c r="Q20" s="74"/>
      <c r="R20" s="75"/>
      <c r="S20" s="72">
        <v>17</v>
      </c>
      <c r="T20" s="83">
        <f>SUM(Q20*S20)</f>
        <v>0</v>
      </c>
      <c r="U20" s="82" t="s">
        <v>220</v>
      </c>
      <c r="V20" s="76"/>
      <c r="W20" s="73"/>
      <c r="X20" s="72">
        <v>6</v>
      </c>
      <c r="Y20" s="83">
        <f aca="true" t="shared" si="5" ref="Y20:Y27">SUM(V20*X20)</f>
        <v>0</v>
      </c>
    </row>
    <row r="21" spans="1:25" ht="13.5" thickBot="1">
      <c r="A21" s="99" t="s">
        <v>13</v>
      </c>
      <c r="B21" s="122"/>
      <c r="C21" s="101" t="s">
        <v>192</v>
      </c>
      <c r="D21" s="109"/>
      <c r="E21" s="107"/>
      <c r="F21" s="82" t="s">
        <v>2</v>
      </c>
      <c r="G21" s="76"/>
      <c r="H21" s="73"/>
      <c r="I21" s="72">
        <v>5</v>
      </c>
      <c r="J21" s="83">
        <f t="shared" si="1"/>
        <v>0</v>
      </c>
      <c r="K21" s="82" t="s">
        <v>182</v>
      </c>
      <c r="L21" s="76"/>
      <c r="M21" s="73"/>
      <c r="N21" s="72">
        <v>5</v>
      </c>
      <c r="O21" s="83">
        <f t="shared" si="2"/>
        <v>0</v>
      </c>
      <c r="P21" s="82" t="s">
        <v>134</v>
      </c>
      <c r="Q21" s="74"/>
      <c r="R21" s="75"/>
      <c r="S21" s="77">
        <v>34</v>
      </c>
      <c r="T21" s="83">
        <f>SUM(Q21*S21)</f>
        <v>0</v>
      </c>
      <c r="U21" s="82" t="s">
        <v>189</v>
      </c>
      <c r="V21" s="76"/>
      <c r="W21" s="73"/>
      <c r="X21" s="72">
        <v>6</v>
      </c>
      <c r="Y21" s="83">
        <f t="shared" si="5"/>
        <v>0</v>
      </c>
    </row>
    <row r="22" spans="1:33" ht="14.25" customHeight="1">
      <c r="A22" s="94" t="s">
        <v>81</v>
      </c>
      <c r="B22" s="95"/>
      <c r="C22" s="93"/>
      <c r="D22" s="92">
        <v>10</v>
      </c>
      <c r="E22" s="97">
        <f aca="true" t="shared" si="6" ref="E22:E37">SUM(B22*D22)</f>
        <v>0</v>
      </c>
      <c r="F22" s="82" t="s">
        <v>100</v>
      </c>
      <c r="G22" s="76"/>
      <c r="H22" s="73"/>
      <c r="I22" s="72">
        <v>5</v>
      </c>
      <c r="J22" s="83">
        <f t="shared" si="1"/>
        <v>0</v>
      </c>
      <c r="K22" s="82" t="s">
        <v>32</v>
      </c>
      <c r="L22" s="76"/>
      <c r="M22" s="73"/>
      <c r="N22" s="72">
        <v>17</v>
      </c>
      <c r="O22" s="83">
        <f t="shared" si="2"/>
        <v>0</v>
      </c>
      <c r="P22" s="82" t="s">
        <v>135</v>
      </c>
      <c r="Q22" s="74"/>
      <c r="R22" s="75"/>
      <c r="S22" s="77">
        <v>50</v>
      </c>
      <c r="T22" s="83">
        <f>SUM(Q22*S22)</f>
        <v>0</v>
      </c>
      <c r="U22" s="90" t="s">
        <v>124</v>
      </c>
      <c r="V22" s="78"/>
      <c r="W22" s="79" t="s">
        <v>226</v>
      </c>
      <c r="X22" s="80">
        <v>150</v>
      </c>
      <c r="Y22" s="83">
        <f t="shared" si="5"/>
        <v>0</v>
      </c>
      <c r="Z22" s="19"/>
      <c r="AA22" s="9"/>
      <c r="AB22" s="9"/>
      <c r="AC22" s="9"/>
      <c r="AD22" s="9"/>
      <c r="AE22" s="9"/>
      <c r="AF22" s="10"/>
      <c r="AG22" s="10"/>
    </row>
    <row r="23" spans="1:33" ht="13.5" customHeight="1">
      <c r="A23" s="82" t="s">
        <v>196</v>
      </c>
      <c r="B23" s="74"/>
      <c r="C23" s="75"/>
      <c r="D23" s="72">
        <v>17</v>
      </c>
      <c r="E23" s="83">
        <f t="shared" si="6"/>
        <v>0</v>
      </c>
      <c r="F23" s="82" t="s">
        <v>99</v>
      </c>
      <c r="G23" s="76"/>
      <c r="H23" s="73"/>
      <c r="I23" s="72">
        <v>1</v>
      </c>
      <c r="J23" s="83">
        <f t="shared" si="1"/>
        <v>0</v>
      </c>
      <c r="K23" s="82" t="s">
        <v>27</v>
      </c>
      <c r="L23" s="76"/>
      <c r="M23" s="73"/>
      <c r="N23" s="72">
        <v>17</v>
      </c>
      <c r="O23" s="83">
        <f t="shared" si="2"/>
        <v>0</v>
      </c>
      <c r="P23" s="82" t="s">
        <v>213</v>
      </c>
      <c r="Q23" s="74"/>
      <c r="R23" s="75"/>
      <c r="S23" s="72">
        <v>80</v>
      </c>
      <c r="T23" s="83">
        <f aca="true" t="shared" si="7" ref="T23:T28">SUM(Q23*S23)</f>
        <v>0</v>
      </c>
      <c r="U23" s="90" t="s">
        <v>64</v>
      </c>
      <c r="V23" s="78"/>
      <c r="W23" s="79" t="s">
        <v>224</v>
      </c>
      <c r="X23" s="80">
        <v>100</v>
      </c>
      <c r="Y23" s="83">
        <f t="shared" si="5"/>
        <v>0</v>
      </c>
      <c r="Z23" s="19"/>
      <c r="AA23" s="9"/>
      <c r="AB23" s="9"/>
      <c r="AC23" s="9"/>
      <c r="AD23" s="9"/>
      <c r="AE23" s="9"/>
      <c r="AF23" s="10"/>
      <c r="AG23" s="10"/>
    </row>
    <row r="24" spans="1:33" ht="14.25" customHeight="1">
      <c r="A24" s="82" t="s">
        <v>83</v>
      </c>
      <c r="B24" s="74"/>
      <c r="C24" s="75"/>
      <c r="D24" s="72">
        <v>17</v>
      </c>
      <c r="E24" s="83">
        <f t="shared" si="6"/>
        <v>0</v>
      </c>
      <c r="F24" s="82" t="s">
        <v>74</v>
      </c>
      <c r="G24" s="76"/>
      <c r="H24" s="73"/>
      <c r="I24" s="72">
        <v>17</v>
      </c>
      <c r="J24" s="83">
        <f t="shared" si="1"/>
        <v>0</v>
      </c>
      <c r="K24" s="82" t="s">
        <v>28</v>
      </c>
      <c r="L24" s="76"/>
      <c r="M24" s="73"/>
      <c r="N24" s="72">
        <v>3</v>
      </c>
      <c r="O24" s="83">
        <f t="shared" si="2"/>
        <v>0</v>
      </c>
      <c r="P24" s="82" t="s">
        <v>298</v>
      </c>
      <c r="Q24" s="74"/>
      <c r="R24" s="75"/>
      <c r="S24" s="72">
        <v>5</v>
      </c>
      <c r="T24" s="83">
        <f t="shared" si="7"/>
        <v>0</v>
      </c>
      <c r="U24" s="82" t="s">
        <v>225</v>
      </c>
      <c r="V24" s="76"/>
      <c r="W24" s="73"/>
      <c r="X24" s="72">
        <v>35</v>
      </c>
      <c r="Y24" s="83">
        <f t="shared" si="5"/>
        <v>0</v>
      </c>
      <c r="Z24" s="19"/>
      <c r="AA24" s="9"/>
      <c r="AB24" s="9"/>
      <c r="AC24" s="9"/>
      <c r="AD24" s="9"/>
      <c r="AE24" s="9"/>
      <c r="AF24" s="10"/>
      <c r="AG24" s="10"/>
    </row>
    <row r="25" spans="1:25" ht="12.75">
      <c r="A25" s="82" t="s">
        <v>84</v>
      </c>
      <c r="B25" s="74"/>
      <c r="C25" s="75"/>
      <c r="D25" s="72">
        <v>35</v>
      </c>
      <c r="E25" s="83">
        <f t="shared" si="6"/>
        <v>0</v>
      </c>
      <c r="F25" s="82" t="s">
        <v>98</v>
      </c>
      <c r="G25" s="76"/>
      <c r="H25" s="73"/>
      <c r="I25" s="72">
        <v>7</v>
      </c>
      <c r="J25" s="83">
        <f t="shared" si="1"/>
        <v>0</v>
      </c>
      <c r="K25" s="82" t="s">
        <v>8</v>
      </c>
      <c r="L25" s="76"/>
      <c r="M25" s="73"/>
      <c r="N25" s="72">
        <v>4</v>
      </c>
      <c r="O25" s="83">
        <f t="shared" si="2"/>
        <v>0</v>
      </c>
      <c r="P25" s="82" t="s">
        <v>122</v>
      </c>
      <c r="Q25" s="74"/>
      <c r="R25" s="75"/>
      <c r="S25" s="72">
        <v>11</v>
      </c>
      <c r="T25" s="83">
        <f t="shared" si="7"/>
        <v>0</v>
      </c>
      <c r="U25" s="82" t="s">
        <v>144</v>
      </c>
      <c r="V25" s="76"/>
      <c r="W25" s="73"/>
      <c r="X25" s="72">
        <v>100</v>
      </c>
      <c r="Y25" s="83">
        <f t="shared" si="5"/>
        <v>0</v>
      </c>
    </row>
    <row r="26" spans="1:25" ht="12.75">
      <c r="A26" s="82" t="s">
        <v>85</v>
      </c>
      <c r="B26" s="74"/>
      <c r="C26" s="75"/>
      <c r="D26" s="72">
        <v>50</v>
      </c>
      <c r="E26" s="83">
        <f t="shared" si="6"/>
        <v>0</v>
      </c>
      <c r="F26" s="82" t="s">
        <v>97</v>
      </c>
      <c r="G26" s="76"/>
      <c r="H26" s="73"/>
      <c r="I26" s="72">
        <v>3</v>
      </c>
      <c r="J26" s="83">
        <f t="shared" si="1"/>
        <v>0</v>
      </c>
      <c r="K26" s="82" t="s">
        <v>203</v>
      </c>
      <c r="L26" s="76"/>
      <c r="M26" s="73"/>
      <c r="N26" s="72">
        <v>2</v>
      </c>
      <c r="O26" s="83">
        <f t="shared" si="2"/>
        <v>0</v>
      </c>
      <c r="P26" s="82" t="s">
        <v>51</v>
      </c>
      <c r="Q26" s="74"/>
      <c r="R26" s="75"/>
      <c r="S26" s="72">
        <v>1</v>
      </c>
      <c r="T26" s="83">
        <f t="shared" si="7"/>
        <v>0</v>
      </c>
      <c r="U26" s="82" t="s">
        <v>68</v>
      </c>
      <c r="V26" s="76"/>
      <c r="W26" s="73"/>
      <c r="X26" s="72">
        <v>150</v>
      </c>
      <c r="Y26" s="83">
        <f t="shared" si="5"/>
        <v>0</v>
      </c>
    </row>
    <row r="27" spans="1:25" ht="12.75">
      <c r="A27" s="82" t="s">
        <v>82</v>
      </c>
      <c r="B27" s="74"/>
      <c r="C27" s="75"/>
      <c r="D27" s="72">
        <v>65</v>
      </c>
      <c r="E27" s="83">
        <f t="shared" si="6"/>
        <v>0</v>
      </c>
      <c r="F27" s="82" t="s">
        <v>4</v>
      </c>
      <c r="G27" s="76"/>
      <c r="H27" s="73"/>
      <c r="I27" s="72">
        <v>100</v>
      </c>
      <c r="J27" s="83">
        <f t="shared" si="1"/>
        <v>0</v>
      </c>
      <c r="K27" s="82" t="s">
        <v>204</v>
      </c>
      <c r="L27" s="76"/>
      <c r="M27" s="73"/>
      <c r="N27" s="72">
        <v>17</v>
      </c>
      <c r="O27" s="83">
        <f t="shared" si="2"/>
        <v>0</v>
      </c>
      <c r="P27" s="82" t="s">
        <v>52</v>
      </c>
      <c r="Q27" s="74"/>
      <c r="R27" s="75"/>
      <c r="S27" s="72">
        <v>1</v>
      </c>
      <c r="T27" s="83">
        <f t="shared" si="7"/>
        <v>0</v>
      </c>
      <c r="U27" s="82" t="s">
        <v>181</v>
      </c>
      <c r="V27" s="76"/>
      <c r="W27" s="73"/>
      <c r="X27" s="72">
        <v>9</v>
      </c>
      <c r="Y27" s="83">
        <f t="shared" si="5"/>
        <v>0</v>
      </c>
    </row>
    <row r="28" spans="1:25" ht="12.75">
      <c r="A28" s="82" t="s">
        <v>16</v>
      </c>
      <c r="B28" s="74"/>
      <c r="C28" s="75"/>
      <c r="D28" s="72">
        <v>10</v>
      </c>
      <c r="E28" s="83">
        <f t="shared" si="6"/>
        <v>0</v>
      </c>
      <c r="F28" s="82" t="s">
        <v>5</v>
      </c>
      <c r="G28" s="76"/>
      <c r="H28" s="73"/>
      <c r="I28" s="72">
        <v>85</v>
      </c>
      <c r="J28" s="83">
        <f t="shared" si="1"/>
        <v>0</v>
      </c>
      <c r="K28" s="82" t="s">
        <v>21</v>
      </c>
      <c r="L28" s="76"/>
      <c r="M28" s="73"/>
      <c r="N28" s="72">
        <v>10</v>
      </c>
      <c r="O28" s="83">
        <f t="shared" si="2"/>
        <v>0</v>
      </c>
      <c r="P28" s="82" t="s">
        <v>53</v>
      </c>
      <c r="Q28" s="74"/>
      <c r="R28" s="75"/>
      <c r="S28" s="72">
        <v>5</v>
      </c>
      <c r="T28" s="83">
        <f t="shared" si="7"/>
        <v>0</v>
      </c>
      <c r="U28" s="82" t="s">
        <v>109</v>
      </c>
      <c r="V28" s="76"/>
      <c r="W28" s="73"/>
      <c r="X28" s="72">
        <v>3</v>
      </c>
      <c r="Y28" s="83">
        <f aca="true" t="shared" si="8" ref="Y28:Y33">SUM(V28*X28)</f>
        <v>0</v>
      </c>
    </row>
    <row r="29" spans="1:25" ht="12.75">
      <c r="A29" s="82" t="s">
        <v>18</v>
      </c>
      <c r="B29" s="74"/>
      <c r="C29" s="75"/>
      <c r="D29" s="72">
        <v>25</v>
      </c>
      <c r="E29" s="83">
        <f t="shared" si="6"/>
        <v>0</v>
      </c>
      <c r="F29" s="82" t="s">
        <v>142</v>
      </c>
      <c r="G29" s="76"/>
      <c r="H29" s="73"/>
      <c r="I29" s="72">
        <v>5</v>
      </c>
      <c r="J29" s="83">
        <f t="shared" si="1"/>
        <v>0</v>
      </c>
      <c r="K29" s="82" t="s">
        <v>136</v>
      </c>
      <c r="L29" s="76"/>
      <c r="M29" s="73"/>
      <c r="N29" s="72">
        <v>17</v>
      </c>
      <c r="O29" s="83">
        <f t="shared" si="2"/>
        <v>0</v>
      </c>
      <c r="P29" s="82" t="s">
        <v>114</v>
      </c>
      <c r="Q29" s="74"/>
      <c r="R29" s="75"/>
      <c r="S29" s="72">
        <v>9</v>
      </c>
      <c r="T29" s="83">
        <f aca="true" t="shared" si="9" ref="T29:T40">SUM(Q29*S29)</f>
        <v>0</v>
      </c>
      <c r="U29" s="82" t="s">
        <v>90</v>
      </c>
      <c r="V29" s="76"/>
      <c r="W29" s="73"/>
      <c r="X29" s="72">
        <v>4</v>
      </c>
      <c r="Y29" s="83">
        <f t="shared" si="8"/>
        <v>0</v>
      </c>
    </row>
    <row r="30" spans="1:25" ht="12.75">
      <c r="A30" s="82" t="s">
        <v>17</v>
      </c>
      <c r="B30" s="74"/>
      <c r="C30" s="75"/>
      <c r="D30" s="72">
        <v>34</v>
      </c>
      <c r="E30" s="83">
        <f t="shared" si="6"/>
        <v>0</v>
      </c>
      <c r="F30" s="82" t="s">
        <v>8</v>
      </c>
      <c r="G30" s="76"/>
      <c r="H30" s="73"/>
      <c r="I30" s="72">
        <v>4</v>
      </c>
      <c r="J30" s="83">
        <f t="shared" si="1"/>
        <v>0</v>
      </c>
      <c r="K30" s="82" t="s">
        <v>201</v>
      </c>
      <c r="L30" s="76"/>
      <c r="M30" s="73"/>
      <c r="N30" s="72">
        <v>35</v>
      </c>
      <c r="O30" s="83">
        <f t="shared" si="2"/>
        <v>0</v>
      </c>
      <c r="P30" s="82" t="s">
        <v>48</v>
      </c>
      <c r="Q30" s="74"/>
      <c r="R30" s="75"/>
      <c r="S30" s="72">
        <v>5</v>
      </c>
      <c r="T30" s="83">
        <f t="shared" si="9"/>
        <v>0</v>
      </c>
      <c r="U30" s="82" t="s">
        <v>146</v>
      </c>
      <c r="V30" s="76"/>
      <c r="W30" s="73"/>
      <c r="X30" s="72">
        <v>5</v>
      </c>
      <c r="Y30" s="83">
        <f t="shared" si="8"/>
        <v>0</v>
      </c>
    </row>
    <row r="31" spans="1:25" ht="12.75">
      <c r="A31" s="82" t="s">
        <v>19</v>
      </c>
      <c r="B31" s="74"/>
      <c r="C31" s="75"/>
      <c r="D31" s="72">
        <v>14</v>
      </c>
      <c r="E31" s="83">
        <f t="shared" si="6"/>
        <v>0</v>
      </c>
      <c r="F31" s="82" t="s">
        <v>15</v>
      </c>
      <c r="G31" s="76"/>
      <c r="H31" s="73"/>
      <c r="I31" s="72">
        <v>40</v>
      </c>
      <c r="J31" s="83">
        <f t="shared" si="1"/>
        <v>0</v>
      </c>
      <c r="K31" s="82" t="s">
        <v>202</v>
      </c>
      <c r="L31" s="76"/>
      <c r="M31" s="73"/>
      <c r="N31" s="72">
        <v>80</v>
      </c>
      <c r="O31" s="83">
        <f t="shared" si="2"/>
        <v>0</v>
      </c>
      <c r="P31" s="82" t="s">
        <v>155</v>
      </c>
      <c r="Q31" s="74"/>
      <c r="R31" s="75"/>
      <c r="S31" s="72">
        <v>1</v>
      </c>
      <c r="T31" s="83">
        <f t="shared" si="9"/>
        <v>0</v>
      </c>
      <c r="U31" s="82" t="s">
        <v>162</v>
      </c>
      <c r="V31" s="76"/>
      <c r="W31" s="73"/>
      <c r="X31" s="72">
        <v>5</v>
      </c>
      <c r="Y31" s="83">
        <f t="shared" si="8"/>
        <v>0</v>
      </c>
    </row>
    <row r="32" spans="1:25" ht="12.75">
      <c r="A32" s="82" t="s">
        <v>123</v>
      </c>
      <c r="B32" s="74"/>
      <c r="C32" s="75"/>
      <c r="D32" s="72">
        <v>50</v>
      </c>
      <c r="E32" s="83">
        <f t="shared" si="6"/>
        <v>0</v>
      </c>
      <c r="F32" s="82" t="s">
        <v>139</v>
      </c>
      <c r="G32" s="76"/>
      <c r="H32" s="73"/>
      <c r="I32" s="72">
        <v>38</v>
      </c>
      <c r="J32" s="83">
        <f t="shared" si="1"/>
        <v>0</v>
      </c>
      <c r="K32" s="82" t="s">
        <v>205</v>
      </c>
      <c r="L32" s="74"/>
      <c r="M32" s="75"/>
      <c r="N32" s="72">
        <v>3</v>
      </c>
      <c r="O32" s="83">
        <f t="shared" si="2"/>
        <v>0</v>
      </c>
      <c r="P32" s="82" t="s">
        <v>158</v>
      </c>
      <c r="Q32" s="74"/>
      <c r="R32" s="75"/>
      <c r="S32" s="72">
        <v>9</v>
      </c>
      <c r="T32" s="83">
        <f t="shared" si="9"/>
        <v>0</v>
      </c>
      <c r="U32" s="82" t="s">
        <v>163</v>
      </c>
      <c r="V32" s="76"/>
      <c r="W32" s="73"/>
      <c r="X32" s="72">
        <v>5</v>
      </c>
      <c r="Y32" s="83">
        <f t="shared" si="8"/>
        <v>0</v>
      </c>
    </row>
    <row r="33" spans="1:25" ht="12.75">
      <c r="A33" s="82" t="s">
        <v>110</v>
      </c>
      <c r="B33" s="74"/>
      <c r="C33" s="75"/>
      <c r="D33" s="72">
        <v>40</v>
      </c>
      <c r="E33" s="83">
        <f t="shared" si="6"/>
        <v>0</v>
      </c>
      <c r="F33" s="82" t="s">
        <v>9</v>
      </c>
      <c r="G33" s="76"/>
      <c r="H33" s="73"/>
      <c r="I33" s="72">
        <v>2</v>
      </c>
      <c r="J33" s="83">
        <f t="shared" si="1"/>
        <v>0</v>
      </c>
      <c r="K33" s="82" t="s">
        <v>98</v>
      </c>
      <c r="L33" s="76"/>
      <c r="M33" s="73"/>
      <c r="N33" s="72">
        <v>7</v>
      </c>
      <c r="O33" s="83">
        <f t="shared" si="2"/>
        <v>0</v>
      </c>
      <c r="P33" s="82" t="s">
        <v>159</v>
      </c>
      <c r="Q33" s="74"/>
      <c r="R33" s="75"/>
      <c r="S33" s="72">
        <v>25</v>
      </c>
      <c r="T33" s="83">
        <f t="shared" si="9"/>
        <v>0</v>
      </c>
      <c r="U33" s="82" t="s">
        <v>219</v>
      </c>
      <c r="V33" s="76"/>
      <c r="W33" s="73"/>
      <c r="X33" s="72">
        <v>1</v>
      </c>
      <c r="Y33" s="83">
        <f t="shared" si="8"/>
        <v>0</v>
      </c>
    </row>
    <row r="34" spans="1:25" ht="12.75">
      <c r="A34" s="82" t="s">
        <v>138</v>
      </c>
      <c r="B34" s="74"/>
      <c r="C34" s="75"/>
      <c r="D34" s="72">
        <v>38</v>
      </c>
      <c r="E34" s="83">
        <f t="shared" si="6"/>
        <v>0</v>
      </c>
      <c r="F34" s="82" t="s">
        <v>190</v>
      </c>
      <c r="G34" s="76"/>
      <c r="H34" s="73"/>
      <c r="I34" s="72">
        <v>17</v>
      </c>
      <c r="J34" s="83">
        <f t="shared" si="1"/>
        <v>0</v>
      </c>
      <c r="K34" s="82" t="s">
        <v>97</v>
      </c>
      <c r="L34" s="76"/>
      <c r="M34" s="73"/>
      <c r="N34" s="72">
        <v>3</v>
      </c>
      <c r="O34" s="83">
        <f t="shared" si="2"/>
        <v>0</v>
      </c>
      <c r="P34" s="82" t="s">
        <v>157</v>
      </c>
      <c r="Q34" s="74"/>
      <c r="R34" s="75"/>
      <c r="S34" s="72">
        <v>12</v>
      </c>
      <c r="T34" s="83">
        <f t="shared" si="9"/>
        <v>0</v>
      </c>
      <c r="U34" s="82"/>
      <c r="V34" s="76"/>
      <c r="W34" s="73"/>
      <c r="X34" s="72"/>
      <c r="Y34" s="83"/>
    </row>
    <row r="35" spans="1:25" ht="12.75">
      <c r="A35" s="82" t="s">
        <v>101</v>
      </c>
      <c r="B35" s="74"/>
      <c r="C35" s="75"/>
      <c r="D35" s="72">
        <v>34</v>
      </c>
      <c r="E35" s="83">
        <f t="shared" si="6"/>
        <v>0</v>
      </c>
      <c r="F35" s="82" t="s">
        <v>185</v>
      </c>
      <c r="G35" s="76"/>
      <c r="H35" s="73"/>
      <c r="I35" s="72">
        <v>34</v>
      </c>
      <c r="J35" s="83">
        <f t="shared" si="1"/>
        <v>0</v>
      </c>
      <c r="K35" s="82" t="s">
        <v>109</v>
      </c>
      <c r="L35" s="76"/>
      <c r="M35" s="73"/>
      <c r="N35" s="72">
        <v>3</v>
      </c>
      <c r="O35" s="83">
        <f t="shared" si="2"/>
        <v>0</v>
      </c>
      <c r="P35" s="82" t="s">
        <v>93</v>
      </c>
      <c r="Q35" s="74"/>
      <c r="R35" s="75"/>
      <c r="S35" s="72">
        <v>50</v>
      </c>
      <c r="T35" s="83">
        <f t="shared" si="9"/>
        <v>0</v>
      </c>
      <c r="U35" s="82" t="s">
        <v>115</v>
      </c>
      <c r="V35" s="76"/>
      <c r="W35" s="73"/>
      <c r="X35" s="72">
        <v>2</v>
      </c>
      <c r="Y35" s="83">
        <f>SUM(V35*X35)</f>
        <v>0</v>
      </c>
    </row>
    <row r="36" spans="1:25" ht="12.75">
      <c r="A36" s="82" t="s">
        <v>102</v>
      </c>
      <c r="B36" s="74"/>
      <c r="C36" s="75"/>
      <c r="D36" s="72">
        <v>17</v>
      </c>
      <c r="E36" s="83">
        <f t="shared" si="6"/>
        <v>0</v>
      </c>
      <c r="F36" s="82" t="s">
        <v>187</v>
      </c>
      <c r="G36" s="76"/>
      <c r="H36" s="73"/>
      <c r="I36" s="72">
        <v>70</v>
      </c>
      <c r="J36" s="83">
        <f t="shared" si="1"/>
        <v>0</v>
      </c>
      <c r="K36" s="82" t="s">
        <v>146</v>
      </c>
      <c r="L36" s="76"/>
      <c r="M36" s="73"/>
      <c r="N36" s="72">
        <v>5</v>
      </c>
      <c r="O36" s="83">
        <f t="shared" si="2"/>
        <v>0</v>
      </c>
      <c r="P36" s="82" t="s">
        <v>94</v>
      </c>
      <c r="Q36" s="74"/>
      <c r="R36" s="75"/>
      <c r="S36" s="72">
        <v>35</v>
      </c>
      <c r="T36" s="83">
        <f t="shared" si="9"/>
        <v>0</v>
      </c>
      <c r="U36" s="82" t="s">
        <v>116</v>
      </c>
      <c r="V36" s="76"/>
      <c r="W36" s="73"/>
      <c r="X36" s="72">
        <v>4</v>
      </c>
      <c r="Y36" s="83">
        <f>SUM(V36*X36)</f>
        <v>0</v>
      </c>
    </row>
    <row r="37" spans="1:25" ht="12.75">
      <c r="A37" s="82" t="s">
        <v>163</v>
      </c>
      <c r="B37" s="76"/>
      <c r="C37" s="73"/>
      <c r="D37" s="72">
        <v>5</v>
      </c>
      <c r="E37" s="83">
        <f t="shared" si="6"/>
        <v>0</v>
      </c>
      <c r="F37" s="82" t="s">
        <v>188</v>
      </c>
      <c r="G37" s="76"/>
      <c r="H37" s="73"/>
      <c r="I37" s="72">
        <v>100</v>
      </c>
      <c r="J37" s="83">
        <f t="shared" si="1"/>
        <v>0</v>
      </c>
      <c r="K37" s="82" t="s">
        <v>163</v>
      </c>
      <c r="L37" s="76"/>
      <c r="M37" s="73"/>
      <c r="N37" s="72">
        <v>5</v>
      </c>
      <c r="O37" s="83">
        <f t="shared" si="2"/>
        <v>0</v>
      </c>
      <c r="P37" s="82" t="s">
        <v>176</v>
      </c>
      <c r="Q37" s="74"/>
      <c r="R37" s="75"/>
      <c r="S37" s="72">
        <v>5</v>
      </c>
      <c r="T37" s="83">
        <f t="shared" si="9"/>
        <v>0</v>
      </c>
      <c r="U37" s="82" t="s">
        <v>117</v>
      </c>
      <c r="V37" s="76"/>
      <c r="W37" s="73"/>
      <c r="X37" s="72">
        <v>7</v>
      </c>
      <c r="Y37" s="83">
        <f>SUM(V37*X37)</f>
        <v>0</v>
      </c>
    </row>
    <row r="38" spans="1:25" ht="13.5" thickBot="1">
      <c r="A38" s="84" t="s">
        <v>183</v>
      </c>
      <c r="B38" s="74"/>
      <c r="C38" s="75"/>
      <c r="D38" s="77">
        <v>5</v>
      </c>
      <c r="E38" s="83">
        <f>SUM(B38*D38)</f>
        <v>0</v>
      </c>
      <c r="F38" s="82" t="s">
        <v>129</v>
      </c>
      <c r="G38" s="74"/>
      <c r="H38" s="75"/>
      <c r="I38" s="72">
        <v>35</v>
      </c>
      <c r="J38" s="83">
        <f aca="true" t="shared" si="10" ref="J38:J58">SUM(G38*I38)</f>
        <v>0</v>
      </c>
      <c r="K38" s="117" t="s">
        <v>219</v>
      </c>
      <c r="L38" s="118"/>
      <c r="M38" s="119"/>
      <c r="N38" s="120">
        <v>1</v>
      </c>
      <c r="O38" s="83">
        <f t="shared" si="2"/>
        <v>0</v>
      </c>
      <c r="P38" s="82" t="s">
        <v>55</v>
      </c>
      <c r="Q38" s="74"/>
      <c r="R38" s="75"/>
      <c r="S38" s="72">
        <v>3</v>
      </c>
      <c r="T38" s="83">
        <f t="shared" si="9"/>
        <v>0</v>
      </c>
      <c r="U38" s="111"/>
      <c r="V38" s="149"/>
      <c r="W38" s="113"/>
      <c r="X38" s="114">
        <v>10</v>
      </c>
      <c r="Y38" s="115"/>
    </row>
    <row r="39" spans="1:25" ht="13.5" thickBot="1">
      <c r="A39" s="84" t="s">
        <v>140</v>
      </c>
      <c r="B39" s="74"/>
      <c r="C39" s="75"/>
      <c r="D39" s="77">
        <v>38</v>
      </c>
      <c r="E39" s="83">
        <f>SUM(B39*D39)</f>
        <v>0</v>
      </c>
      <c r="F39" s="82" t="s">
        <v>36</v>
      </c>
      <c r="G39" s="74"/>
      <c r="H39" s="75"/>
      <c r="I39" s="72">
        <v>5</v>
      </c>
      <c r="J39" s="83">
        <f t="shared" si="10"/>
        <v>0</v>
      </c>
      <c r="K39" s="131"/>
      <c r="L39" s="132"/>
      <c r="M39" s="125"/>
      <c r="N39" s="126"/>
      <c r="O39" s="127"/>
      <c r="P39" s="82" t="s">
        <v>160</v>
      </c>
      <c r="Q39" s="74"/>
      <c r="R39" s="75"/>
      <c r="S39" s="72">
        <v>6</v>
      </c>
      <c r="T39" s="83">
        <f t="shared" si="9"/>
        <v>0</v>
      </c>
      <c r="U39" s="99" t="s">
        <v>230</v>
      </c>
      <c r="V39" s="104"/>
      <c r="W39" s="101" t="s">
        <v>192</v>
      </c>
      <c r="X39" s="104"/>
      <c r="Y39" s="105"/>
    </row>
    <row r="40" spans="1:25" ht="13.5" thickBot="1">
      <c r="A40" s="82" t="s">
        <v>98</v>
      </c>
      <c r="B40" s="76"/>
      <c r="C40" s="73"/>
      <c r="D40" s="72">
        <v>7</v>
      </c>
      <c r="E40" s="83">
        <f>SUM(B40:B40)*(D40)</f>
        <v>0</v>
      </c>
      <c r="F40" s="82" t="s">
        <v>130</v>
      </c>
      <c r="G40" s="74"/>
      <c r="H40" s="75"/>
      <c r="I40" s="72">
        <v>100</v>
      </c>
      <c r="J40" s="83">
        <f t="shared" si="10"/>
        <v>0</v>
      </c>
      <c r="K40" s="99" t="s">
        <v>149</v>
      </c>
      <c r="L40" s="104"/>
      <c r="M40" s="101" t="s">
        <v>192</v>
      </c>
      <c r="N40" s="104"/>
      <c r="O40" s="105"/>
      <c r="P40" s="82" t="s">
        <v>56</v>
      </c>
      <c r="Q40" s="74"/>
      <c r="R40" s="75"/>
      <c r="S40" s="72">
        <v>10</v>
      </c>
      <c r="T40" s="83">
        <f t="shared" si="9"/>
        <v>0</v>
      </c>
      <c r="U40" s="135"/>
      <c r="V40" s="136"/>
      <c r="W40" s="137"/>
      <c r="X40" s="138"/>
      <c r="Y40" s="97"/>
    </row>
    <row r="41" spans="1:25" ht="12.75">
      <c r="A41" s="82" t="s">
        <v>109</v>
      </c>
      <c r="B41" s="76"/>
      <c r="C41" s="73"/>
      <c r="D41" s="72">
        <v>3</v>
      </c>
      <c r="E41" s="83">
        <f>SUM(B41:B41)*(D41)</f>
        <v>0</v>
      </c>
      <c r="F41" s="82" t="s">
        <v>39</v>
      </c>
      <c r="G41" s="74"/>
      <c r="H41" s="75"/>
      <c r="I41" s="72">
        <v>9</v>
      </c>
      <c r="J41" s="83">
        <f t="shared" si="10"/>
        <v>0</v>
      </c>
      <c r="K41" s="94" t="s">
        <v>148</v>
      </c>
      <c r="L41" s="95"/>
      <c r="M41" s="93"/>
      <c r="N41" s="92">
        <v>10</v>
      </c>
      <c r="O41" s="97">
        <f aca="true" t="shared" si="11" ref="O41:O61">SUM(L41*N41)</f>
        <v>0</v>
      </c>
      <c r="P41" s="82" t="s">
        <v>72</v>
      </c>
      <c r="Q41" s="74"/>
      <c r="R41" s="75"/>
      <c r="S41" s="72">
        <v>7</v>
      </c>
      <c r="T41" s="83">
        <f aca="true" t="shared" si="12" ref="T41:T53">SUM(Q41*S41)</f>
        <v>0</v>
      </c>
      <c r="U41" s="90"/>
      <c r="V41" s="78"/>
      <c r="W41" s="81"/>
      <c r="X41" s="80"/>
      <c r="Y41" s="83"/>
    </row>
    <row r="42" spans="1:25" ht="12.75">
      <c r="A42" s="82" t="s">
        <v>90</v>
      </c>
      <c r="B42" s="76"/>
      <c r="C42" s="73"/>
      <c r="D42" s="72">
        <v>3</v>
      </c>
      <c r="E42" s="83">
        <f>SUM(B42:B42)*(D42)</f>
        <v>0</v>
      </c>
      <c r="F42" s="82" t="s">
        <v>103</v>
      </c>
      <c r="G42" s="74"/>
      <c r="H42" s="75"/>
      <c r="I42" s="72">
        <v>30</v>
      </c>
      <c r="J42" s="83">
        <f t="shared" si="10"/>
        <v>0</v>
      </c>
      <c r="K42" s="82" t="s">
        <v>207</v>
      </c>
      <c r="L42" s="74"/>
      <c r="M42" s="73"/>
      <c r="N42" s="72">
        <v>34</v>
      </c>
      <c r="O42" s="83">
        <f t="shared" si="11"/>
        <v>0</v>
      </c>
      <c r="P42" s="82" t="s">
        <v>165</v>
      </c>
      <c r="Q42" s="74"/>
      <c r="R42" s="75"/>
      <c r="S42" s="72">
        <v>3</v>
      </c>
      <c r="T42" s="83">
        <f t="shared" si="12"/>
        <v>0</v>
      </c>
      <c r="U42" s="90"/>
      <c r="V42" s="78"/>
      <c r="W42" s="81"/>
      <c r="X42" s="80"/>
      <c r="Y42" s="83"/>
    </row>
    <row r="43" spans="1:25" ht="12.75">
      <c r="A43" s="82" t="s">
        <v>146</v>
      </c>
      <c r="B43" s="76"/>
      <c r="C43" s="73"/>
      <c r="D43" s="72">
        <v>5</v>
      </c>
      <c r="E43" s="83">
        <f>SUM(B43:B43)*(D43)</f>
        <v>0</v>
      </c>
      <c r="F43" s="82" t="s">
        <v>104</v>
      </c>
      <c r="G43" s="74"/>
      <c r="H43" s="75"/>
      <c r="I43" s="72">
        <v>12</v>
      </c>
      <c r="J43" s="83">
        <f t="shared" si="10"/>
        <v>0</v>
      </c>
      <c r="K43" s="82" t="s">
        <v>120</v>
      </c>
      <c r="L43" s="74"/>
      <c r="M43" s="73"/>
      <c r="N43" s="72">
        <v>17</v>
      </c>
      <c r="O43" s="83">
        <f t="shared" si="11"/>
        <v>0</v>
      </c>
      <c r="P43" s="82" t="s">
        <v>164</v>
      </c>
      <c r="Q43" s="74"/>
      <c r="R43" s="75"/>
      <c r="S43" s="72">
        <v>5</v>
      </c>
      <c r="T43" s="83">
        <f t="shared" si="12"/>
        <v>0</v>
      </c>
      <c r="U43" s="84"/>
      <c r="V43" s="76"/>
      <c r="W43" s="73"/>
      <c r="X43" s="77"/>
      <c r="Y43" s="83"/>
    </row>
    <row r="44" spans="1:25" ht="13.5" thickBot="1">
      <c r="A44" s="117" t="s">
        <v>219</v>
      </c>
      <c r="B44" s="118"/>
      <c r="C44" s="119"/>
      <c r="D44" s="120">
        <v>1</v>
      </c>
      <c r="E44" s="83">
        <f>SUM(B44:B44)*(D44)</f>
        <v>0</v>
      </c>
      <c r="F44" s="82" t="s">
        <v>105</v>
      </c>
      <c r="G44" s="74"/>
      <c r="H44" s="75"/>
      <c r="I44" s="72">
        <v>7</v>
      </c>
      <c r="J44" s="83">
        <f t="shared" si="10"/>
        <v>0</v>
      </c>
      <c r="K44" s="82" t="s">
        <v>119</v>
      </c>
      <c r="L44" s="74"/>
      <c r="M44" s="73"/>
      <c r="N44" s="72">
        <v>9</v>
      </c>
      <c r="O44" s="83">
        <f t="shared" si="11"/>
        <v>0</v>
      </c>
      <c r="P44" s="82" t="s">
        <v>177</v>
      </c>
      <c r="Q44" s="74"/>
      <c r="R44" s="75"/>
      <c r="S44" s="72">
        <v>10</v>
      </c>
      <c r="T44" s="83">
        <f t="shared" si="12"/>
        <v>0</v>
      </c>
      <c r="U44" s="82"/>
      <c r="V44" s="76"/>
      <c r="W44" s="73"/>
      <c r="X44" s="72"/>
      <c r="Y44" s="83"/>
    </row>
    <row r="45" spans="1:25" ht="13.5" thickBot="1">
      <c r="A45" s="123"/>
      <c r="B45" s="124"/>
      <c r="C45" s="125"/>
      <c r="D45" s="126"/>
      <c r="E45" s="127"/>
      <c r="F45" s="82" t="s">
        <v>96</v>
      </c>
      <c r="G45" s="74"/>
      <c r="H45" s="75"/>
      <c r="I45" s="72">
        <v>10</v>
      </c>
      <c r="J45" s="83">
        <f t="shared" si="10"/>
        <v>0</v>
      </c>
      <c r="K45" s="82" t="s">
        <v>39</v>
      </c>
      <c r="L45" s="74"/>
      <c r="M45" s="73"/>
      <c r="N45" s="72">
        <v>10</v>
      </c>
      <c r="O45" s="83">
        <f t="shared" si="11"/>
        <v>0</v>
      </c>
      <c r="P45" s="82" t="s">
        <v>54</v>
      </c>
      <c r="Q45" s="74"/>
      <c r="R45" s="75"/>
      <c r="S45" s="72">
        <v>38</v>
      </c>
      <c r="T45" s="83">
        <f t="shared" si="12"/>
        <v>0</v>
      </c>
      <c r="U45" s="82"/>
      <c r="V45" s="76"/>
      <c r="W45" s="73"/>
      <c r="X45" s="72"/>
      <c r="Y45" s="83"/>
    </row>
    <row r="46" spans="1:25" ht="13.5" thickBot="1">
      <c r="A46" s="99" t="s">
        <v>198</v>
      </c>
      <c r="B46" s="122"/>
      <c r="C46" s="101" t="s">
        <v>192</v>
      </c>
      <c r="D46" s="109"/>
      <c r="E46" s="107"/>
      <c r="F46" s="82" t="s">
        <v>35</v>
      </c>
      <c r="G46" s="74"/>
      <c r="H46" s="75"/>
      <c r="I46" s="72">
        <v>8</v>
      </c>
      <c r="J46" s="83">
        <f t="shared" si="10"/>
        <v>0</v>
      </c>
      <c r="K46" s="82" t="s">
        <v>150</v>
      </c>
      <c r="L46" s="74"/>
      <c r="M46" s="73"/>
      <c r="N46" s="72">
        <v>25</v>
      </c>
      <c r="O46" s="83">
        <f t="shared" si="11"/>
        <v>0</v>
      </c>
      <c r="P46" s="82" t="s">
        <v>118</v>
      </c>
      <c r="Q46" s="74"/>
      <c r="R46" s="75"/>
      <c r="S46" s="72">
        <v>17</v>
      </c>
      <c r="T46" s="83">
        <f t="shared" si="12"/>
        <v>0</v>
      </c>
      <c r="U46" s="82"/>
      <c r="V46" s="76"/>
      <c r="W46" s="73"/>
      <c r="X46" s="72"/>
      <c r="Y46" s="83"/>
    </row>
    <row r="47" spans="1:25" ht="12.75">
      <c r="A47" s="94" t="s">
        <v>197</v>
      </c>
      <c r="B47" s="95"/>
      <c r="C47" s="93"/>
      <c r="D47" s="92">
        <v>17</v>
      </c>
      <c r="E47" s="97">
        <f>SUM(B47*D47)</f>
        <v>0</v>
      </c>
      <c r="F47" s="82" t="s">
        <v>34</v>
      </c>
      <c r="G47" s="74"/>
      <c r="H47" s="75"/>
      <c r="I47" s="72">
        <v>4</v>
      </c>
      <c r="J47" s="83">
        <f t="shared" si="10"/>
        <v>0</v>
      </c>
      <c r="K47" s="82" t="s">
        <v>151</v>
      </c>
      <c r="L47" s="74"/>
      <c r="M47" s="73"/>
      <c r="N47" s="72">
        <v>50</v>
      </c>
      <c r="O47" s="83">
        <f t="shared" si="11"/>
        <v>0</v>
      </c>
      <c r="P47" s="82" t="s">
        <v>57</v>
      </c>
      <c r="Q47" s="74"/>
      <c r="R47" s="75"/>
      <c r="S47" s="72">
        <v>17</v>
      </c>
      <c r="T47" s="83">
        <f t="shared" si="12"/>
        <v>0</v>
      </c>
      <c r="U47" s="82"/>
      <c r="V47" s="76"/>
      <c r="W47" s="73"/>
      <c r="X47" s="72"/>
      <c r="Y47" s="83"/>
    </row>
    <row r="48" spans="1:25" ht="12.75">
      <c r="A48" s="82" t="s">
        <v>33</v>
      </c>
      <c r="B48" s="74"/>
      <c r="C48" s="73"/>
      <c r="D48" s="72">
        <v>17</v>
      </c>
      <c r="E48" s="83">
        <f>SUM(B48*D48)</f>
        <v>0</v>
      </c>
      <c r="F48" s="82" t="s">
        <v>133</v>
      </c>
      <c r="G48" s="74"/>
      <c r="H48" s="75"/>
      <c r="I48" s="72">
        <v>17</v>
      </c>
      <c r="J48" s="83">
        <f t="shared" si="10"/>
        <v>0</v>
      </c>
      <c r="K48" s="82" t="s">
        <v>209</v>
      </c>
      <c r="L48" s="74"/>
      <c r="M48" s="73"/>
      <c r="N48" s="72">
        <v>25</v>
      </c>
      <c r="O48" s="83">
        <f t="shared" si="11"/>
        <v>0</v>
      </c>
      <c r="P48" s="82" t="s">
        <v>156</v>
      </c>
      <c r="Q48" s="74"/>
      <c r="R48" s="75"/>
      <c r="S48" s="72">
        <v>35</v>
      </c>
      <c r="T48" s="83">
        <f t="shared" si="12"/>
        <v>0</v>
      </c>
      <c r="U48" s="82"/>
      <c r="V48" s="76"/>
      <c r="W48" s="73"/>
      <c r="X48" s="72"/>
      <c r="Y48" s="83"/>
    </row>
    <row r="49" spans="1:25" ht="12.75">
      <c r="A49" s="82" t="s">
        <v>98</v>
      </c>
      <c r="B49" s="76"/>
      <c r="C49" s="73"/>
      <c r="D49" s="72">
        <v>7</v>
      </c>
      <c r="E49" s="83">
        <f>SUM(B49:B49)*(D49)</f>
        <v>0</v>
      </c>
      <c r="F49" s="82" t="s">
        <v>134</v>
      </c>
      <c r="G49" s="74"/>
      <c r="H49" s="75"/>
      <c r="I49" s="77">
        <v>34</v>
      </c>
      <c r="J49" s="83">
        <f t="shared" si="10"/>
        <v>0</v>
      </c>
      <c r="K49" s="82" t="s">
        <v>208</v>
      </c>
      <c r="L49" s="74"/>
      <c r="M49" s="73"/>
      <c r="N49" s="72">
        <v>50</v>
      </c>
      <c r="O49" s="83">
        <f t="shared" si="11"/>
        <v>0</v>
      </c>
      <c r="P49" s="82" t="s">
        <v>58</v>
      </c>
      <c r="Q49" s="74"/>
      <c r="R49" s="75"/>
      <c r="S49" s="72">
        <v>35</v>
      </c>
      <c r="T49" s="83">
        <f t="shared" si="12"/>
        <v>0</v>
      </c>
      <c r="U49" s="82"/>
      <c r="V49" s="76"/>
      <c r="W49" s="73"/>
      <c r="X49" s="72"/>
      <c r="Y49" s="83"/>
    </row>
    <row r="50" spans="1:25" ht="12.75">
      <c r="A50" s="82" t="s">
        <v>97</v>
      </c>
      <c r="B50" s="76"/>
      <c r="C50" s="73"/>
      <c r="D50" s="72">
        <v>3</v>
      </c>
      <c r="E50" s="83">
        <f>SUM(B50:B50)*(D50)</f>
        <v>0</v>
      </c>
      <c r="F50" s="82" t="s">
        <v>135</v>
      </c>
      <c r="G50" s="74"/>
      <c r="H50" s="75"/>
      <c r="I50" s="77">
        <v>50</v>
      </c>
      <c r="J50" s="83">
        <f t="shared" si="10"/>
        <v>0</v>
      </c>
      <c r="K50" s="82" t="s">
        <v>38</v>
      </c>
      <c r="L50" s="74"/>
      <c r="M50" s="73"/>
      <c r="N50" s="72">
        <v>17</v>
      </c>
      <c r="O50" s="83">
        <f t="shared" si="11"/>
        <v>0</v>
      </c>
      <c r="P50" s="90" t="s">
        <v>299</v>
      </c>
      <c r="Q50" s="78"/>
      <c r="R50" s="81"/>
      <c r="S50" s="80">
        <v>5</v>
      </c>
      <c r="T50" s="83">
        <f t="shared" si="12"/>
        <v>0</v>
      </c>
      <c r="U50" s="84"/>
      <c r="V50" s="76"/>
      <c r="W50" s="73"/>
      <c r="X50" s="77">
        <v>5</v>
      </c>
      <c r="Y50" s="83"/>
    </row>
    <row r="51" spans="1:25" ht="12.75">
      <c r="A51" s="82" t="s">
        <v>175</v>
      </c>
      <c r="B51" s="74"/>
      <c r="C51" s="73"/>
      <c r="D51" s="72">
        <v>5</v>
      </c>
      <c r="E51" s="83">
        <f aca="true" t="shared" si="13" ref="E51:E68">SUM(B51*D51)</f>
        <v>0</v>
      </c>
      <c r="F51" s="84" t="s">
        <v>136</v>
      </c>
      <c r="G51" s="74"/>
      <c r="H51" s="75"/>
      <c r="I51" s="77">
        <v>17</v>
      </c>
      <c r="J51" s="83">
        <f t="shared" si="10"/>
        <v>0</v>
      </c>
      <c r="K51" s="82" t="s">
        <v>42</v>
      </c>
      <c r="L51" s="74"/>
      <c r="M51" s="73"/>
      <c r="N51" s="72">
        <v>6</v>
      </c>
      <c r="O51" s="83">
        <f t="shared" si="11"/>
        <v>0</v>
      </c>
      <c r="P51" s="90" t="s">
        <v>91</v>
      </c>
      <c r="Q51" s="78"/>
      <c r="R51" s="81"/>
      <c r="S51" s="80">
        <v>50</v>
      </c>
      <c r="T51" s="83">
        <f t="shared" si="12"/>
        <v>0</v>
      </c>
      <c r="U51" s="82"/>
      <c r="V51" s="76"/>
      <c r="W51" s="73"/>
      <c r="X51" s="72"/>
      <c r="Y51" s="83"/>
    </row>
    <row r="52" spans="1:25" ht="13.5" thickBot="1">
      <c r="A52" s="82" t="s">
        <v>174</v>
      </c>
      <c r="B52" s="74"/>
      <c r="C52" s="73"/>
      <c r="D52" s="72">
        <v>25</v>
      </c>
      <c r="E52" s="83">
        <f t="shared" si="13"/>
        <v>0</v>
      </c>
      <c r="F52" s="84" t="s">
        <v>183</v>
      </c>
      <c r="G52" s="74"/>
      <c r="H52" s="75"/>
      <c r="I52" s="77">
        <v>10</v>
      </c>
      <c r="J52" s="83">
        <f t="shared" si="10"/>
        <v>0</v>
      </c>
      <c r="K52" s="82" t="s">
        <v>95</v>
      </c>
      <c r="L52" s="74"/>
      <c r="M52" s="73"/>
      <c r="N52" s="72">
        <v>25</v>
      </c>
      <c r="O52" s="83">
        <f t="shared" si="11"/>
        <v>0</v>
      </c>
      <c r="P52" s="90" t="s">
        <v>92</v>
      </c>
      <c r="Q52" s="78"/>
      <c r="R52" s="81"/>
      <c r="S52" s="80">
        <v>35</v>
      </c>
      <c r="T52" s="83">
        <f t="shared" si="12"/>
        <v>0</v>
      </c>
      <c r="U52" s="117"/>
      <c r="V52" s="118"/>
      <c r="W52" s="119"/>
      <c r="X52" s="120"/>
      <c r="Y52" s="121"/>
    </row>
    <row r="53" spans="1:25" ht="13.5" thickBot="1">
      <c r="A53" s="82" t="s">
        <v>106</v>
      </c>
      <c r="B53" s="74"/>
      <c r="C53" s="73"/>
      <c r="D53" s="72">
        <v>35</v>
      </c>
      <c r="E53" s="83">
        <f t="shared" si="13"/>
        <v>0</v>
      </c>
      <c r="F53" s="84" t="s">
        <v>140</v>
      </c>
      <c r="G53" s="74"/>
      <c r="H53" s="75"/>
      <c r="I53" s="77">
        <v>38</v>
      </c>
      <c r="J53" s="83">
        <f t="shared" si="10"/>
        <v>0</v>
      </c>
      <c r="K53" s="82" t="s">
        <v>147</v>
      </c>
      <c r="L53" s="74"/>
      <c r="M53" s="73"/>
      <c r="N53" s="72">
        <v>5</v>
      </c>
      <c r="O53" s="83">
        <f t="shared" si="11"/>
        <v>0</v>
      </c>
      <c r="P53" s="139" t="s">
        <v>186</v>
      </c>
      <c r="Q53" s="140"/>
      <c r="R53" s="141"/>
      <c r="S53" s="142">
        <v>17</v>
      </c>
      <c r="T53" s="121">
        <f t="shared" si="12"/>
        <v>0</v>
      </c>
      <c r="U53" s="150"/>
      <c r="V53" s="151"/>
      <c r="W53" s="152"/>
      <c r="X53" s="153"/>
      <c r="Y53" s="154"/>
    </row>
    <row r="54" spans="1:25" ht="13.5" thickBot="1">
      <c r="A54" s="82" t="s">
        <v>107</v>
      </c>
      <c r="B54" s="74"/>
      <c r="C54" s="73"/>
      <c r="D54" s="72">
        <v>25</v>
      </c>
      <c r="E54" s="83">
        <f t="shared" si="13"/>
        <v>0</v>
      </c>
      <c r="F54" s="82" t="s">
        <v>32</v>
      </c>
      <c r="G54" s="76"/>
      <c r="H54" s="73"/>
      <c r="I54" s="72">
        <v>17</v>
      </c>
      <c r="J54" s="83">
        <f t="shared" si="10"/>
        <v>0</v>
      </c>
      <c r="K54" s="82" t="s">
        <v>73</v>
      </c>
      <c r="L54" s="74"/>
      <c r="M54" s="73"/>
      <c r="N54" s="72">
        <v>4</v>
      </c>
      <c r="O54" s="83">
        <f t="shared" si="11"/>
        <v>0</v>
      </c>
      <c r="P54" s="135"/>
      <c r="Q54" s="136"/>
      <c r="R54" s="137"/>
      <c r="S54" s="138"/>
      <c r="T54" s="147"/>
      <c r="U54" s="192" t="s">
        <v>231</v>
      </c>
      <c r="V54" s="193"/>
      <c r="W54" s="193"/>
      <c r="X54" s="44"/>
      <c r="Y54" s="45"/>
    </row>
    <row r="55" spans="1:25" ht="13.5" thickBot="1">
      <c r="A55" s="82" t="s">
        <v>108</v>
      </c>
      <c r="B55" s="74"/>
      <c r="C55" s="73"/>
      <c r="D55" s="72">
        <v>17</v>
      </c>
      <c r="E55" s="83">
        <f t="shared" si="13"/>
        <v>0</v>
      </c>
      <c r="F55" s="82" t="s">
        <v>109</v>
      </c>
      <c r="G55" s="76"/>
      <c r="H55" s="73"/>
      <c r="I55" s="72">
        <v>3</v>
      </c>
      <c r="J55" s="83">
        <f t="shared" si="10"/>
        <v>0</v>
      </c>
      <c r="K55" s="82" t="s">
        <v>152</v>
      </c>
      <c r="L55" s="74"/>
      <c r="M55" s="73"/>
      <c r="N55" s="72">
        <v>1</v>
      </c>
      <c r="O55" s="83">
        <f t="shared" si="11"/>
        <v>0</v>
      </c>
      <c r="P55" s="99" t="s">
        <v>62</v>
      </c>
      <c r="Q55" s="104"/>
      <c r="R55" s="101" t="s">
        <v>192</v>
      </c>
      <c r="S55" s="104"/>
      <c r="T55" s="148"/>
      <c r="U55" s="46" t="s">
        <v>232</v>
      </c>
      <c r="V55" s="43"/>
      <c r="W55" s="43"/>
      <c r="X55" s="41"/>
      <c r="Y55" s="47"/>
    </row>
    <row r="56" spans="1:25" ht="12.75">
      <c r="A56" s="82" t="s">
        <v>137</v>
      </c>
      <c r="B56" s="74"/>
      <c r="C56" s="73"/>
      <c r="D56" s="72">
        <v>5</v>
      </c>
      <c r="E56" s="83">
        <f t="shared" si="13"/>
        <v>0</v>
      </c>
      <c r="F56" s="82" t="s">
        <v>146</v>
      </c>
      <c r="G56" s="76"/>
      <c r="H56" s="73"/>
      <c r="I56" s="72">
        <v>5</v>
      </c>
      <c r="J56" s="83">
        <f t="shared" si="10"/>
        <v>0</v>
      </c>
      <c r="K56" s="82" t="s">
        <v>153</v>
      </c>
      <c r="L56" s="74"/>
      <c r="M56" s="73"/>
      <c r="N56" s="72">
        <v>5</v>
      </c>
      <c r="O56" s="144">
        <f t="shared" si="11"/>
        <v>0</v>
      </c>
      <c r="P56" s="156" t="s">
        <v>125</v>
      </c>
      <c r="Q56" s="157"/>
      <c r="R56" s="158"/>
      <c r="S56" s="116">
        <v>17</v>
      </c>
      <c r="T56" s="128">
        <f aca="true" t="shared" si="14" ref="T56:T67">SUM(Q56*S56)</f>
        <v>0</v>
      </c>
      <c r="U56" s="43" t="s">
        <v>233</v>
      </c>
      <c r="V56" s="43"/>
      <c r="W56" s="43"/>
      <c r="X56" s="41"/>
      <c r="Y56" s="47"/>
    </row>
    <row r="57" spans="1:25" ht="12.75">
      <c r="A57" s="82" t="s">
        <v>173</v>
      </c>
      <c r="B57" s="76"/>
      <c r="C57" s="73"/>
      <c r="D57" s="71">
        <v>35</v>
      </c>
      <c r="E57" s="83">
        <f t="shared" si="13"/>
        <v>0</v>
      </c>
      <c r="F57" s="82" t="s">
        <v>163</v>
      </c>
      <c r="G57" s="76"/>
      <c r="H57" s="73"/>
      <c r="I57" s="72">
        <v>5</v>
      </c>
      <c r="J57" s="83">
        <f t="shared" si="10"/>
        <v>0</v>
      </c>
      <c r="K57" s="82" t="s">
        <v>163</v>
      </c>
      <c r="L57" s="76"/>
      <c r="M57" s="73"/>
      <c r="N57" s="72">
        <v>5</v>
      </c>
      <c r="O57" s="144">
        <f t="shared" si="11"/>
        <v>0</v>
      </c>
      <c r="P57" s="82" t="s">
        <v>86</v>
      </c>
      <c r="Q57" s="76"/>
      <c r="R57" s="81"/>
      <c r="S57" s="72">
        <v>35</v>
      </c>
      <c r="T57" s="83">
        <f t="shared" si="14"/>
        <v>0</v>
      </c>
      <c r="U57" s="41"/>
      <c r="V57" s="41"/>
      <c r="W57" s="41"/>
      <c r="X57" s="41"/>
      <c r="Y57" s="47"/>
    </row>
    <row r="58" spans="1:25" ht="13.5" thickBot="1">
      <c r="A58" s="82" t="s">
        <v>70</v>
      </c>
      <c r="B58" s="76"/>
      <c r="C58" s="73"/>
      <c r="D58" s="72">
        <v>12</v>
      </c>
      <c r="E58" s="83">
        <f t="shared" si="13"/>
        <v>0</v>
      </c>
      <c r="F58" s="117" t="s">
        <v>219</v>
      </c>
      <c r="G58" s="118"/>
      <c r="H58" s="119"/>
      <c r="I58" s="120">
        <v>1</v>
      </c>
      <c r="J58" s="83">
        <f t="shared" si="10"/>
        <v>0</v>
      </c>
      <c r="K58" s="117" t="s">
        <v>219</v>
      </c>
      <c r="L58" s="118"/>
      <c r="M58" s="119"/>
      <c r="N58" s="120">
        <v>1</v>
      </c>
      <c r="O58" s="144">
        <f t="shared" si="11"/>
        <v>0</v>
      </c>
      <c r="P58" s="82" t="s">
        <v>21</v>
      </c>
      <c r="Q58" s="76"/>
      <c r="R58" s="81"/>
      <c r="S58" s="72">
        <v>9</v>
      </c>
      <c r="T58" s="83">
        <f t="shared" si="14"/>
        <v>0</v>
      </c>
      <c r="U58" s="41" t="s">
        <v>239</v>
      </c>
      <c r="V58" s="41"/>
      <c r="W58" s="41"/>
      <c r="X58" s="41"/>
      <c r="Y58" s="47"/>
    </row>
    <row r="59" spans="1:25" ht="13.5" thickBot="1">
      <c r="A59" s="82" t="s">
        <v>103</v>
      </c>
      <c r="B59" s="74"/>
      <c r="C59" s="73"/>
      <c r="D59" s="72">
        <v>30</v>
      </c>
      <c r="E59" s="83">
        <f>SUM(B59*D59)</f>
        <v>0</v>
      </c>
      <c r="F59" s="123"/>
      <c r="G59" s="129"/>
      <c r="H59" s="125"/>
      <c r="I59" s="130"/>
      <c r="J59" s="127"/>
      <c r="K59" s="131"/>
      <c r="L59" s="133"/>
      <c r="M59" s="125"/>
      <c r="N59" s="126"/>
      <c r="O59" s="159"/>
      <c r="P59" s="82" t="s">
        <v>150</v>
      </c>
      <c r="Q59" s="76"/>
      <c r="R59" s="81"/>
      <c r="S59" s="72">
        <v>25</v>
      </c>
      <c r="T59" s="83">
        <f t="shared" si="14"/>
        <v>0</v>
      </c>
      <c r="U59" s="41" t="s">
        <v>234</v>
      </c>
      <c r="V59" s="41"/>
      <c r="W59" s="41"/>
      <c r="X59" s="41"/>
      <c r="Y59" s="47"/>
    </row>
    <row r="60" spans="1:25" ht="13.5" thickBot="1">
      <c r="A60" s="82" t="s">
        <v>104</v>
      </c>
      <c r="B60" s="74"/>
      <c r="C60" s="73"/>
      <c r="D60" s="72">
        <v>12</v>
      </c>
      <c r="E60" s="83">
        <f>SUM(B60*D60)</f>
        <v>0</v>
      </c>
      <c r="F60" s="99" t="s">
        <v>168</v>
      </c>
      <c r="G60" s="103"/>
      <c r="H60" s="101" t="s">
        <v>192</v>
      </c>
      <c r="I60" s="106"/>
      <c r="J60" s="145"/>
      <c r="K60" s="99" t="s">
        <v>210</v>
      </c>
      <c r="L60" s="104"/>
      <c r="M60" s="110" t="s">
        <v>192</v>
      </c>
      <c r="N60" s="109"/>
      <c r="O60" s="159"/>
      <c r="P60" s="82" t="s">
        <v>218</v>
      </c>
      <c r="Q60" s="76"/>
      <c r="R60" s="81"/>
      <c r="S60" s="72">
        <v>17</v>
      </c>
      <c r="T60" s="83">
        <f t="shared" si="14"/>
        <v>0</v>
      </c>
      <c r="U60" s="41" t="s">
        <v>235</v>
      </c>
      <c r="V60" s="41"/>
      <c r="W60" s="41"/>
      <c r="X60" s="41"/>
      <c r="Y60" s="47"/>
    </row>
    <row r="61" spans="1:25" ht="12.75">
      <c r="A61" s="82" t="s">
        <v>105</v>
      </c>
      <c r="B61" s="74"/>
      <c r="C61" s="73"/>
      <c r="D61" s="72">
        <v>7</v>
      </c>
      <c r="E61" s="83">
        <f>SUM(B61*D61)</f>
        <v>0</v>
      </c>
      <c r="F61" s="94" t="s">
        <v>172</v>
      </c>
      <c r="G61" s="98"/>
      <c r="H61" s="93"/>
      <c r="I61" s="92">
        <v>10</v>
      </c>
      <c r="J61" s="143">
        <f aca="true" t="shared" si="15" ref="J61:J68">SUM(G61:G61)*(I61)</f>
        <v>0</v>
      </c>
      <c r="K61" s="94" t="s">
        <v>294</v>
      </c>
      <c r="L61" s="95"/>
      <c r="M61" s="93"/>
      <c r="N61" s="92">
        <v>3</v>
      </c>
      <c r="O61" s="144">
        <f t="shared" si="11"/>
        <v>0</v>
      </c>
      <c r="P61" s="82" t="s">
        <v>296</v>
      </c>
      <c r="Q61" s="76"/>
      <c r="R61" s="81"/>
      <c r="S61" s="72">
        <v>35</v>
      </c>
      <c r="T61" s="83">
        <f t="shared" si="14"/>
        <v>0</v>
      </c>
      <c r="U61" s="41" t="s">
        <v>236</v>
      </c>
      <c r="V61" s="41"/>
      <c r="W61" s="41"/>
      <c r="X61" s="41"/>
      <c r="Y61" s="47"/>
    </row>
    <row r="62" spans="1:25" ht="12.75">
      <c r="A62" s="82" t="s">
        <v>131</v>
      </c>
      <c r="B62" s="76"/>
      <c r="C62" s="73"/>
      <c r="D62" s="72">
        <v>10</v>
      </c>
      <c r="E62" s="83">
        <f t="shared" si="13"/>
        <v>0</v>
      </c>
      <c r="F62" s="82" t="s">
        <v>49</v>
      </c>
      <c r="G62" s="76"/>
      <c r="H62" s="73"/>
      <c r="I62" s="72">
        <v>17</v>
      </c>
      <c r="J62" s="144">
        <f t="shared" si="15"/>
        <v>0</v>
      </c>
      <c r="K62" s="82" t="s">
        <v>37</v>
      </c>
      <c r="L62" s="74"/>
      <c r="M62" s="73"/>
      <c r="N62" s="72">
        <v>3</v>
      </c>
      <c r="O62" s="144">
        <f aca="true" t="shared" si="16" ref="O62:O68">SUM(L62*N62)</f>
        <v>0</v>
      </c>
      <c r="P62" s="82" t="s">
        <v>295</v>
      </c>
      <c r="Q62" s="76"/>
      <c r="R62" s="81"/>
      <c r="S62" s="72">
        <v>17</v>
      </c>
      <c r="T62" s="83">
        <f t="shared" si="14"/>
        <v>0</v>
      </c>
      <c r="U62" s="41"/>
      <c r="V62" s="41"/>
      <c r="W62" s="41"/>
      <c r="X62" s="41"/>
      <c r="Y62" s="47"/>
    </row>
    <row r="63" spans="1:25" ht="12.75">
      <c r="A63" s="82" t="s">
        <v>143</v>
      </c>
      <c r="B63" s="76"/>
      <c r="C63" s="73"/>
      <c r="D63" s="72">
        <v>5</v>
      </c>
      <c r="E63" s="83">
        <f t="shared" si="13"/>
        <v>0</v>
      </c>
      <c r="F63" s="82" t="s">
        <v>169</v>
      </c>
      <c r="G63" s="76"/>
      <c r="H63" s="73"/>
      <c r="I63" s="72">
        <v>10</v>
      </c>
      <c r="J63" s="144">
        <f t="shared" si="15"/>
        <v>0</v>
      </c>
      <c r="K63" s="82" t="s">
        <v>40</v>
      </c>
      <c r="L63" s="74"/>
      <c r="M63" s="73"/>
      <c r="N63" s="72">
        <v>2</v>
      </c>
      <c r="O63" s="144">
        <f t="shared" si="16"/>
        <v>0</v>
      </c>
      <c r="P63" s="82" t="s">
        <v>95</v>
      </c>
      <c r="Q63" s="76"/>
      <c r="R63" s="81"/>
      <c r="S63" s="72">
        <v>25</v>
      </c>
      <c r="T63" s="83">
        <f t="shared" si="14"/>
        <v>0</v>
      </c>
      <c r="U63" s="41" t="s">
        <v>237</v>
      </c>
      <c r="V63" s="41"/>
      <c r="W63" s="41"/>
      <c r="X63" s="41"/>
      <c r="Y63" s="47"/>
    </row>
    <row r="64" spans="1:25" ht="12.75">
      <c r="A64" s="82" t="s">
        <v>41</v>
      </c>
      <c r="B64" s="76"/>
      <c r="C64" s="73"/>
      <c r="D64" s="72">
        <v>5</v>
      </c>
      <c r="E64" s="83">
        <f t="shared" si="13"/>
        <v>0</v>
      </c>
      <c r="F64" s="82" t="s">
        <v>170</v>
      </c>
      <c r="G64" s="76"/>
      <c r="H64" s="73"/>
      <c r="I64" s="72">
        <v>100</v>
      </c>
      <c r="J64" s="144">
        <f t="shared" si="15"/>
        <v>0</v>
      </c>
      <c r="K64" s="82" t="s">
        <v>44</v>
      </c>
      <c r="L64" s="74"/>
      <c r="M64" s="73"/>
      <c r="N64" s="72">
        <v>17</v>
      </c>
      <c r="O64" s="144">
        <f t="shared" si="16"/>
        <v>0</v>
      </c>
      <c r="P64" s="82" t="s">
        <v>217</v>
      </c>
      <c r="Q64" s="76"/>
      <c r="R64" s="81"/>
      <c r="S64" s="72">
        <v>20</v>
      </c>
      <c r="T64" s="83">
        <f t="shared" si="14"/>
        <v>0</v>
      </c>
      <c r="U64" s="41" t="s">
        <v>300</v>
      </c>
      <c r="V64" s="41"/>
      <c r="W64" s="41"/>
      <c r="X64" s="41"/>
      <c r="Y64" s="47"/>
    </row>
    <row r="65" spans="1:25" ht="12.75">
      <c r="A65" s="82" t="s">
        <v>109</v>
      </c>
      <c r="B65" s="76"/>
      <c r="C65" s="73"/>
      <c r="D65" s="72">
        <v>3</v>
      </c>
      <c r="E65" s="83">
        <f t="shared" si="13"/>
        <v>0</v>
      </c>
      <c r="F65" s="82" t="s">
        <v>171</v>
      </c>
      <c r="G65" s="76"/>
      <c r="H65" s="73"/>
      <c r="I65" s="72">
        <v>10</v>
      </c>
      <c r="J65" s="144">
        <f t="shared" si="15"/>
        <v>0</v>
      </c>
      <c r="K65" s="82" t="s">
        <v>78</v>
      </c>
      <c r="L65" s="74"/>
      <c r="M65" s="73"/>
      <c r="N65" s="72">
        <v>17</v>
      </c>
      <c r="O65" s="144">
        <f t="shared" si="16"/>
        <v>0</v>
      </c>
      <c r="P65" s="82" t="s">
        <v>8</v>
      </c>
      <c r="Q65" s="76"/>
      <c r="R65" s="81"/>
      <c r="S65" s="72">
        <v>5</v>
      </c>
      <c r="T65" s="83">
        <f t="shared" si="14"/>
        <v>0</v>
      </c>
      <c r="U65" s="41" t="s">
        <v>238</v>
      </c>
      <c r="V65" s="41"/>
      <c r="W65" s="41"/>
      <c r="X65" s="41"/>
      <c r="Y65" s="47"/>
    </row>
    <row r="66" spans="1:25" ht="12.75">
      <c r="A66" s="82" t="s">
        <v>206</v>
      </c>
      <c r="B66" s="76"/>
      <c r="C66" s="73"/>
      <c r="D66" s="72">
        <v>5</v>
      </c>
      <c r="E66" s="83">
        <f t="shared" si="13"/>
        <v>0</v>
      </c>
      <c r="F66" s="82" t="s">
        <v>71</v>
      </c>
      <c r="G66" s="76"/>
      <c r="H66" s="73"/>
      <c r="I66" s="72">
        <v>25</v>
      </c>
      <c r="J66" s="144">
        <f t="shared" si="15"/>
        <v>0</v>
      </c>
      <c r="K66" s="82" t="s">
        <v>291</v>
      </c>
      <c r="L66" s="74"/>
      <c r="M66" s="73"/>
      <c r="N66" s="72">
        <v>17</v>
      </c>
      <c r="O66" s="144">
        <f t="shared" si="16"/>
        <v>0</v>
      </c>
      <c r="P66" s="82" t="s">
        <v>43</v>
      </c>
      <c r="Q66" s="76"/>
      <c r="R66" s="81"/>
      <c r="S66" s="72">
        <v>17</v>
      </c>
      <c r="T66" s="83">
        <f t="shared" si="14"/>
        <v>0</v>
      </c>
      <c r="U66" s="41"/>
      <c r="V66" s="41"/>
      <c r="W66" s="41"/>
      <c r="X66" s="41"/>
      <c r="Y66" s="47"/>
    </row>
    <row r="67" spans="1:25" ht="12.75">
      <c r="A67" s="82" t="s">
        <v>146</v>
      </c>
      <c r="B67" s="76"/>
      <c r="C67" s="73"/>
      <c r="D67" s="72">
        <v>5</v>
      </c>
      <c r="E67" s="83">
        <f t="shared" si="13"/>
        <v>0</v>
      </c>
      <c r="F67" s="82" t="s">
        <v>215</v>
      </c>
      <c r="G67" s="76"/>
      <c r="H67" s="73"/>
      <c r="I67" s="72">
        <v>3</v>
      </c>
      <c r="J67" s="144">
        <f t="shared" si="15"/>
        <v>0</v>
      </c>
      <c r="K67" s="82" t="s">
        <v>292</v>
      </c>
      <c r="L67" s="74"/>
      <c r="M67" s="73"/>
      <c r="N67" s="72">
        <v>10</v>
      </c>
      <c r="O67" s="144">
        <f t="shared" si="16"/>
        <v>0</v>
      </c>
      <c r="P67" s="82" t="s">
        <v>201</v>
      </c>
      <c r="Q67" s="76"/>
      <c r="R67" s="81"/>
      <c r="S67" s="72">
        <v>35</v>
      </c>
      <c r="T67" s="83">
        <f t="shared" si="14"/>
        <v>0</v>
      </c>
      <c r="U67" s="41" t="s">
        <v>240</v>
      </c>
      <c r="V67" s="41"/>
      <c r="W67" s="41"/>
      <c r="X67" s="41"/>
      <c r="Y67" s="47"/>
    </row>
    <row r="68" spans="1:25" ht="13.5" thickBot="1">
      <c r="A68" s="117" t="s">
        <v>219</v>
      </c>
      <c r="B68" s="118"/>
      <c r="C68" s="119"/>
      <c r="D68" s="120">
        <v>1</v>
      </c>
      <c r="E68" s="83">
        <f t="shared" si="13"/>
        <v>0</v>
      </c>
      <c r="F68" s="117" t="s">
        <v>216</v>
      </c>
      <c r="G68" s="118"/>
      <c r="H68" s="119"/>
      <c r="I68" s="120">
        <v>1</v>
      </c>
      <c r="J68" s="146">
        <f t="shared" si="15"/>
        <v>0</v>
      </c>
      <c r="K68" s="117" t="s">
        <v>293</v>
      </c>
      <c r="L68" s="134"/>
      <c r="M68" s="119"/>
      <c r="N68" s="120">
        <v>5</v>
      </c>
      <c r="O68" s="155">
        <f t="shared" si="16"/>
        <v>0</v>
      </c>
      <c r="P68" s="117" t="s">
        <v>146</v>
      </c>
      <c r="Q68" s="118"/>
      <c r="R68" s="141"/>
      <c r="S68" s="120">
        <v>5</v>
      </c>
      <c r="T68" s="121">
        <f>SUM(Q68*S68)</f>
        <v>0</v>
      </c>
      <c r="U68" s="48" t="s">
        <v>241</v>
      </c>
      <c r="V68" s="48"/>
      <c r="W68" s="48"/>
      <c r="X68" s="48"/>
      <c r="Y68" s="49"/>
    </row>
    <row r="69" spans="1:25" ht="12.75">
      <c r="A69" s="63"/>
      <c r="B69" s="1"/>
      <c r="C69" s="30"/>
      <c r="D69" s="36"/>
      <c r="E69" s="87"/>
      <c r="F69" s="63"/>
      <c r="G69" s="18"/>
      <c r="H69" s="30"/>
      <c r="I69" s="37"/>
      <c r="J69" s="62"/>
      <c r="K69" s="63"/>
      <c r="L69" s="1"/>
      <c r="M69" s="30"/>
      <c r="N69" s="36"/>
      <c r="O69" s="62"/>
      <c r="P69" s="63"/>
      <c r="Q69" s="18"/>
      <c r="R69" s="30"/>
      <c r="S69" s="36"/>
      <c r="T69" s="62"/>
      <c r="U69" s="91"/>
      <c r="V69" s="42"/>
      <c r="W69" s="41"/>
      <c r="X69" s="42"/>
      <c r="Y69" s="64"/>
    </row>
    <row r="70" spans="1:25" ht="12.75">
      <c r="A70" s="65" t="s">
        <v>59</v>
      </c>
      <c r="B70" s="18">
        <f>SUM(B8:B68)</f>
        <v>0</v>
      </c>
      <c r="C70" s="30"/>
      <c r="D70" s="38"/>
      <c r="E70" s="66">
        <f>SUM(E8:E68)</f>
        <v>0</v>
      </c>
      <c r="F70" s="65" t="s">
        <v>60</v>
      </c>
      <c r="G70" s="18">
        <f>SUM(G8:G68)</f>
        <v>0</v>
      </c>
      <c r="H70" s="30"/>
      <c r="I70" s="38"/>
      <c r="J70" s="66">
        <f>SUM(J8:J68)</f>
        <v>0</v>
      </c>
      <c r="K70" s="65" t="s">
        <v>61</v>
      </c>
      <c r="L70" s="18">
        <f>SUM(L8:L68)</f>
        <v>0</v>
      </c>
      <c r="M70" s="30"/>
      <c r="N70" s="18"/>
      <c r="O70" s="66">
        <f>SUM(O8:O68)</f>
        <v>0</v>
      </c>
      <c r="P70" s="65" t="s">
        <v>66</v>
      </c>
      <c r="Q70" s="18">
        <f>SUM(Q8:Q68)</f>
        <v>0</v>
      </c>
      <c r="R70" s="30"/>
      <c r="S70" s="18"/>
      <c r="T70" s="66">
        <f>SUM(T8:T68)</f>
        <v>0</v>
      </c>
      <c r="U70" s="65" t="s">
        <v>228</v>
      </c>
      <c r="V70" s="18">
        <f>SUM(V8:V54)</f>
        <v>0</v>
      </c>
      <c r="W70" s="30"/>
      <c r="X70" s="38"/>
      <c r="Y70" s="66">
        <f>SUM(Y8:Y52)</f>
        <v>0</v>
      </c>
    </row>
    <row r="71" spans="1:25" ht="13.5" thickBot="1">
      <c r="A71" s="85"/>
      <c r="B71" s="86"/>
      <c r="C71" s="31"/>
      <c r="D71" s="86"/>
      <c r="E71" s="88"/>
      <c r="F71" s="85"/>
      <c r="G71" s="86"/>
      <c r="H71" s="31"/>
      <c r="I71" s="86"/>
      <c r="J71" s="88"/>
      <c r="K71" s="85"/>
      <c r="L71" s="86"/>
      <c r="M71" s="31"/>
      <c r="N71" s="86"/>
      <c r="O71" s="88"/>
      <c r="P71" s="85"/>
      <c r="Q71" s="86"/>
      <c r="R71" s="31"/>
      <c r="S71" s="86"/>
      <c r="T71" s="88"/>
      <c r="U71" s="14"/>
      <c r="V71" s="5"/>
      <c r="W71" s="31"/>
      <c r="X71" s="5"/>
      <c r="Y71" s="6"/>
    </row>
    <row r="72" spans="1:25" ht="14.25" customHeight="1" thickBot="1">
      <c r="A72" s="51" t="s">
        <v>75</v>
      </c>
      <c r="B72" s="3"/>
      <c r="C72" s="32"/>
      <c r="D72" s="3"/>
      <c r="E72" s="52"/>
      <c r="F72" s="3"/>
      <c r="G72" s="3"/>
      <c r="H72" s="32"/>
      <c r="I72" s="3"/>
      <c r="J72" s="3"/>
      <c r="K72" s="4"/>
      <c r="L72" s="197"/>
      <c r="M72" s="198"/>
      <c r="N72" s="198"/>
      <c r="O72" s="198"/>
      <c r="P72" s="198"/>
      <c r="Q72" s="198"/>
      <c r="R72" s="198"/>
      <c r="S72" s="198"/>
      <c r="T72" s="199"/>
      <c r="U72" s="50" t="s">
        <v>229</v>
      </c>
      <c r="V72" s="11"/>
      <c r="W72" s="190">
        <f>SUM(E70,J70,O70,T70,Y70)</f>
        <v>0</v>
      </c>
      <c r="X72" s="190"/>
      <c r="Y72" s="191"/>
    </row>
    <row r="73" spans="1:25" ht="18" customHeight="1">
      <c r="A73" s="22" t="s">
        <v>242</v>
      </c>
      <c r="B73" s="2"/>
      <c r="C73" s="25"/>
      <c r="D73" s="23"/>
      <c r="E73" s="2"/>
      <c r="F73" s="2"/>
      <c r="G73" s="2"/>
      <c r="H73" s="30"/>
      <c r="I73" s="2"/>
      <c r="J73" s="2"/>
      <c r="K73" s="7"/>
      <c r="L73" s="200"/>
      <c r="M73" s="201"/>
      <c r="N73" s="201"/>
      <c r="O73" s="201"/>
      <c r="P73" s="201"/>
      <c r="Q73" s="201"/>
      <c r="R73" s="201"/>
      <c r="S73" s="201"/>
      <c r="T73" s="202"/>
      <c r="U73" s="2"/>
      <c r="V73" s="2"/>
      <c r="W73" s="30"/>
      <c r="X73" s="2"/>
      <c r="Y73" s="7"/>
    </row>
    <row r="74" spans="1:25" ht="13.5" thickBot="1">
      <c r="A74" s="24" t="s">
        <v>76</v>
      </c>
      <c r="B74" s="5"/>
      <c r="C74" s="26"/>
      <c r="D74" s="5"/>
      <c r="E74" s="5"/>
      <c r="F74" s="5"/>
      <c r="G74" s="5"/>
      <c r="H74" s="31"/>
      <c r="I74" s="5"/>
      <c r="J74" s="5"/>
      <c r="K74" s="6"/>
      <c r="L74" s="203"/>
      <c r="M74" s="204"/>
      <c r="N74" s="204"/>
      <c r="O74" s="204"/>
      <c r="P74" s="204"/>
      <c r="Q74" s="204"/>
      <c r="R74" s="204"/>
      <c r="S74" s="204"/>
      <c r="T74" s="205"/>
      <c r="U74" s="5"/>
      <c r="V74" s="5"/>
      <c r="W74" s="31"/>
      <c r="X74" s="5"/>
      <c r="Y74" s="6"/>
    </row>
    <row r="75" spans="1:25" ht="5.25" customHeight="1">
      <c r="A75" s="309" t="s">
        <v>243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1"/>
    </row>
    <row r="76" spans="1:25" ht="6" customHeight="1">
      <c r="A76" s="312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313"/>
    </row>
    <row r="77" spans="1:25" ht="26.25" customHeight="1">
      <c r="A77" s="312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313"/>
    </row>
    <row r="78" spans="1:25" ht="15" customHeight="1" thickBot="1">
      <c r="A78" s="206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8"/>
    </row>
    <row r="79" spans="1:25" ht="16.5" customHeight="1" thickBot="1">
      <c r="A79" s="223" t="s">
        <v>254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5"/>
      <c r="L79" s="53"/>
      <c r="M79" s="223" t="s">
        <v>272</v>
      </c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5"/>
    </row>
    <row r="80" spans="1:25" ht="16.5" customHeight="1" thickBot="1">
      <c r="A80" s="262"/>
      <c r="B80" s="263"/>
      <c r="C80" s="263"/>
      <c r="D80" s="263"/>
      <c r="E80" s="263"/>
      <c r="F80" s="263"/>
      <c r="G80" s="263"/>
      <c r="H80" s="263"/>
      <c r="I80" s="263"/>
      <c r="J80" s="263"/>
      <c r="K80" s="264"/>
      <c r="L80" s="2"/>
      <c r="M80" s="276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8"/>
    </row>
    <row r="81" spans="1:33" ht="13.5" thickBot="1">
      <c r="A81" s="168" t="s">
        <v>244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8"/>
      <c r="L81" s="169"/>
      <c r="M81" s="286" t="s">
        <v>250</v>
      </c>
      <c r="N81" s="287"/>
      <c r="O81" s="287"/>
      <c r="P81" s="215"/>
      <c r="Q81" s="215"/>
      <c r="R81" s="215"/>
      <c r="S81" s="215"/>
      <c r="T81" s="215"/>
      <c r="U81" s="215"/>
      <c r="V81" s="215"/>
      <c r="W81" s="215"/>
      <c r="X81" s="215"/>
      <c r="Y81" s="216"/>
      <c r="Z81" s="20"/>
      <c r="AA81" s="8"/>
      <c r="AB81" s="8"/>
      <c r="AC81" s="8"/>
      <c r="AD81" s="8"/>
      <c r="AE81" s="8"/>
      <c r="AF81" s="8"/>
      <c r="AG81" s="8"/>
    </row>
    <row r="82" spans="1:33" ht="13.5" thickBot="1">
      <c r="A82" s="168" t="s">
        <v>245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20"/>
      <c r="L82" s="170"/>
      <c r="M82" s="228" t="s">
        <v>252</v>
      </c>
      <c r="N82" s="229"/>
      <c r="O82" s="229"/>
      <c r="P82" s="213"/>
      <c r="Q82" s="213"/>
      <c r="R82" s="213"/>
      <c r="S82" s="213"/>
      <c r="T82" s="213"/>
      <c r="U82" s="213"/>
      <c r="V82" s="213"/>
      <c r="W82" s="213"/>
      <c r="X82" s="213"/>
      <c r="Y82" s="214"/>
      <c r="Z82" s="20"/>
      <c r="AA82" s="8"/>
      <c r="AB82" s="8"/>
      <c r="AC82" s="8"/>
      <c r="AD82" s="8"/>
      <c r="AE82" s="8"/>
      <c r="AF82" s="8"/>
      <c r="AG82" s="8"/>
    </row>
    <row r="83" spans="1:33" ht="13.5" thickBot="1">
      <c r="A83" s="168" t="s">
        <v>246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20"/>
      <c r="L83" s="169"/>
      <c r="M83" s="228" t="s">
        <v>253</v>
      </c>
      <c r="N83" s="229"/>
      <c r="O83" s="229"/>
      <c r="P83" s="213"/>
      <c r="Q83" s="213"/>
      <c r="R83" s="213"/>
      <c r="S83" s="213"/>
      <c r="T83" s="213"/>
      <c r="U83" s="213"/>
      <c r="V83" s="213"/>
      <c r="W83" s="213"/>
      <c r="X83" s="213"/>
      <c r="Y83" s="214"/>
      <c r="Z83" s="21"/>
      <c r="AA83" s="8"/>
      <c r="AB83" s="8"/>
      <c r="AC83" s="8"/>
      <c r="AD83" s="8"/>
      <c r="AE83" s="8"/>
      <c r="AF83" s="8"/>
      <c r="AG83" s="8"/>
    </row>
    <row r="84" spans="1:33" ht="13.5" thickBot="1">
      <c r="A84" s="168" t="s">
        <v>247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20"/>
      <c r="L84" s="170"/>
      <c r="M84" s="228" t="s">
        <v>251</v>
      </c>
      <c r="N84" s="229"/>
      <c r="O84" s="229"/>
      <c r="P84" s="213"/>
      <c r="Q84" s="213"/>
      <c r="R84" s="213"/>
      <c r="S84" s="213"/>
      <c r="T84" s="213"/>
      <c r="U84" s="213"/>
      <c r="V84" s="213"/>
      <c r="W84" s="213"/>
      <c r="X84" s="213"/>
      <c r="Y84" s="214"/>
      <c r="Z84" s="21"/>
      <c r="AA84" s="8"/>
      <c r="AB84" s="8"/>
      <c r="AC84" s="8"/>
      <c r="AD84" s="8"/>
      <c r="AE84" s="8"/>
      <c r="AF84" s="8"/>
      <c r="AG84" s="8"/>
    </row>
    <row r="85" spans="1:33" ht="13.5" thickBot="1">
      <c r="A85" s="168" t="s">
        <v>248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4"/>
      <c r="L85" s="170"/>
      <c r="M85" s="226" t="s">
        <v>248</v>
      </c>
      <c r="N85" s="227"/>
      <c r="O85" s="227"/>
      <c r="P85" s="272"/>
      <c r="Q85" s="272"/>
      <c r="R85" s="272"/>
      <c r="S85" s="272"/>
      <c r="T85" s="272"/>
      <c r="U85" s="272"/>
      <c r="V85" s="272"/>
      <c r="W85" s="272"/>
      <c r="X85" s="272"/>
      <c r="Y85" s="273"/>
      <c r="Z85" s="21"/>
      <c r="AA85" s="8"/>
      <c r="AB85" s="8"/>
      <c r="AC85" s="8"/>
      <c r="AD85" s="8"/>
      <c r="AE85" s="8"/>
      <c r="AF85" s="8"/>
      <c r="AG85" s="8"/>
    </row>
    <row r="86" spans="1:33" ht="13.5" thickBot="1">
      <c r="A86" s="279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1"/>
      <c r="Z86" s="21"/>
      <c r="AA86" s="8"/>
      <c r="AB86" s="8"/>
      <c r="AC86" s="8"/>
      <c r="AD86" s="8"/>
      <c r="AE86" s="8"/>
      <c r="AF86" s="8"/>
      <c r="AG86" s="8"/>
    </row>
    <row r="87" spans="1:33" ht="16.5">
      <c r="A87" s="223" t="s">
        <v>249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5"/>
      <c r="L87" s="170"/>
      <c r="M87" s="284" t="s">
        <v>281</v>
      </c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5"/>
      <c r="Z87" s="21"/>
      <c r="AA87" s="8"/>
      <c r="AB87" s="8"/>
      <c r="AC87" s="8"/>
      <c r="AD87" s="8"/>
      <c r="AE87" s="8"/>
      <c r="AF87" s="8"/>
      <c r="AG87" s="8"/>
    </row>
    <row r="88" spans="1:25" ht="13.5" thickBo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2"/>
      <c r="L88" s="17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2"/>
    </row>
    <row r="89" spans="1:25" ht="13.5" thickBot="1">
      <c r="A89" s="168" t="s">
        <v>255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  <c r="L89" s="172"/>
      <c r="M89" s="209" t="s">
        <v>282</v>
      </c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10"/>
    </row>
    <row r="90" spans="1:25" ht="13.5" thickBot="1">
      <c r="A90" s="168" t="s">
        <v>256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20"/>
      <c r="L90" s="172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10"/>
    </row>
    <row r="91" spans="1:25" ht="13.5" thickBot="1">
      <c r="A91" s="173" t="s">
        <v>257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5"/>
      <c r="L91" s="174"/>
      <c r="M91" s="282" t="s">
        <v>276</v>
      </c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3"/>
    </row>
    <row r="92" spans="1:25" ht="13.5" thickBot="1">
      <c r="A92" s="173" t="s">
        <v>261</v>
      </c>
      <c r="B92" s="296"/>
      <c r="C92" s="274"/>
      <c r="D92" s="274"/>
      <c r="E92" s="274"/>
      <c r="F92" s="274"/>
      <c r="G92" s="274"/>
      <c r="H92" s="274"/>
      <c r="I92" s="274"/>
      <c r="J92" s="274"/>
      <c r="K92" s="275"/>
      <c r="L92" s="174"/>
      <c r="M92" s="282" t="s">
        <v>277</v>
      </c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3"/>
    </row>
    <row r="93" spans="1:25" ht="13.5" thickBot="1">
      <c r="A93" s="168" t="s">
        <v>258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20"/>
      <c r="L93" s="175"/>
      <c r="M93" s="195" t="s">
        <v>278</v>
      </c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6"/>
    </row>
    <row r="94" spans="1:25" ht="13.5" thickBot="1">
      <c r="A94" s="168" t="s">
        <v>261</v>
      </c>
      <c r="B94" s="295"/>
      <c r="C94" s="219"/>
      <c r="D94" s="219"/>
      <c r="E94" s="219"/>
      <c r="F94" s="219"/>
      <c r="G94" s="219"/>
      <c r="H94" s="219"/>
      <c r="I94" s="219"/>
      <c r="J94" s="219"/>
      <c r="K94" s="220"/>
      <c r="L94" s="175"/>
      <c r="M94" s="195" t="s">
        <v>279</v>
      </c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6"/>
    </row>
    <row r="95" spans="1:25" ht="13.5" thickBot="1">
      <c r="A95" s="173" t="s">
        <v>259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9"/>
      <c r="L95" s="175"/>
      <c r="M95" s="195" t="s">
        <v>280</v>
      </c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6"/>
    </row>
    <row r="96" spans="1:25" ht="13.5" thickBot="1">
      <c r="A96" s="173" t="s">
        <v>261</v>
      </c>
      <c r="B96" s="292"/>
      <c r="C96" s="293"/>
      <c r="D96" s="293"/>
      <c r="E96" s="293"/>
      <c r="F96" s="293"/>
      <c r="G96" s="293"/>
      <c r="H96" s="293"/>
      <c r="I96" s="293"/>
      <c r="J96" s="293"/>
      <c r="K96" s="294"/>
      <c r="L96" s="175"/>
      <c r="M96" s="195" t="s">
        <v>307</v>
      </c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6"/>
    </row>
    <row r="97" spans="1:25" ht="13.5" thickBot="1">
      <c r="A97" s="168" t="s">
        <v>260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4"/>
      <c r="L97" s="175"/>
      <c r="M97" s="195" t="s">
        <v>283</v>
      </c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6"/>
    </row>
    <row r="98" spans="1:25" ht="13.5" thickBot="1">
      <c r="A98" s="168" t="s">
        <v>261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4"/>
      <c r="L98" s="175"/>
      <c r="M98" s="195" t="s">
        <v>284</v>
      </c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6"/>
    </row>
    <row r="99" spans="1:28" ht="13.5" thickBot="1">
      <c r="A99" s="271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9"/>
      <c r="Z99" s="15"/>
      <c r="AA99" s="15"/>
      <c r="AB99" s="15"/>
    </row>
    <row r="100" spans="1:28" ht="14.25">
      <c r="A100" s="223" t="s">
        <v>262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5"/>
      <c r="L100" s="176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9"/>
      <c r="Z100" s="15"/>
      <c r="AA100" s="15"/>
      <c r="AB100" s="15"/>
    </row>
    <row r="101" spans="1:28" ht="18" customHeight="1" thickBo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2"/>
      <c r="L101" s="177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6"/>
      <c r="Z101" s="15"/>
      <c r="AA101" s="15"/>
      <c r="AB101" s="15"/>
    </row>
    <row r="102" spans="1:28" ht="13.5" thickBot="1">
      <c r="A102" s="160" t="s">
        <v>263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2"/>
      <c r="L102" s="177"/>
      <c r="M102" s="186" t="s">
        <v>305</v>
      </c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7"/>
      <c r="Z102" s="15"/>
      <c r="AA102" s="15"/>
      <c r="AB102" s="15"/>
    </row>
    <row r="103" spans="1:28" ht="13.5" thickBot="1">
      <c r="A103" s="161" t="s">
        <v>264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40"/>
      <c r="L103" s="178"/>
      <c r="M103" s="195" t="s">
        <v>306</v>
      </c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6"/>
      <c r="Z103" s="15"/>
      <c r="AA103" s="15"/>
      <c r="AB103" s="15"/>
    </row>
    <row r="104" spans="1:28" ht="13.5" thickBot="1">
      <c r="A104" s="243"/>
      <c r="B104" s="244"/>
      <c r="C104" s="244"/>
      <c r="D104" s="244"/>
      <c r="E104" s="244"/>
      <c r="F104" s="244"/>
      <c r="G104" s="244"/>
      <c r="H104" s="244"/>
      <c r="I104" s="244"/>
      <c r="J104" s="244"/>
      <c r="K104" s="245"/>
      <c r="L104" s="178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6"/>
      <c r="Z104" s="15"/>
      <c r="AA104" s="15"/>
      <c r="AB104" s="15"/>
    </row>
    <row r="105" spans="1:28" ht="13.5" thickBot="1">
      <c r="A105" s="162" t="s">
        <v>265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2"/>
      <c r="L105" s="176"/>
      <c r="M105" s="195" t="s">
        <v>285</v>
      </c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6"/>
      <c r="Z105" s="15"/>
      <c r="AA105" s="15"/>
      <c r="AB105" s="15"/>
    </row>
    <row r="106" spans="1:28" ht="13.5" thickBot="1">
      <c r="A106" s="161" t="s">
        <v>266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40"/>
      <c r="L106" s="176"/>
      <c r="M106" s="195" t="s">
        <v>286</v>
      </c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6"/>
      <c r="Z106" s="13"/>
      <c r="AA106" s="15"/>
      <c r="AB106" s="15"/>
    </row>
    <row r="107" spans="1:28" ht="13.5" thickBot="1">
      <c r="A107" s="243"/>
      <c r="B107" s="244"/>
      <c r="C107" s="244"/>
      <c r="D107" s="244"/>
      <c r="E107" s="244"/>
      <c r="F107" s="244"/>
      <c r="G107" s="244"/>
      <c r="H107" s="244"/>
      <c r="I107" s="244"/>
      <c r="J107" s="244"/>
      <c r="K107" s="245"/>
      <c r="L107" s="176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6"/>
      <c r="Z107" s="13"/>
      <c r="AA107" s="15"/>
      <c r="AB107" s="15"/>
    </row>
    <row r="108" spans="1:28" ht="13.5" thickBot="1">
      <c r="A108" s="163" t="s">
        <v>267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8"/>
      <c r="L108" s="176"/>
      <c r="M108" s="195" t="s">
        <v>287</v>
      </c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6"/>
      <c r="Z108" s="13"/>
      <c r="AA108" s="15"/>
      <c r="AB108" s="15"/>
    </row>
    <row r="109" spans="1:28" ht="13.5" thickBot="1">
      <c r="A109" s="160" t="s">
        <v>268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50"/>
      <c r="L109" s="176"/>
      <c r="M109" s="195" t="s">
        <v>288</v>
      </c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6"/>
      <c r="Z109" s="15"/>
      <c r="AA109" s="15"/>
      <c r="AB109" s="15"/>
    </row>
    <row r="110" spans="1:28" ht="13.5" thickBot="1">
      <c r="A110" s="251"/>
      <c r="B110" s="252"/>
      <c r="C110" s="252"/>
      <c r="D110" s="252"/>
      <c r="E110" s="252"/>
      <c r="F110" s="252"/>
      <c r="G110" s="252"/>
      <c r="H110" s="252"/>
      <c r="I110" s="252"/>
      <c r="J110" s="252"/>
      <c r="K110" s="253"/>
      <c r="L110" s="179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6"/>
      <c r="Z110" s="15"/>
      <c r="AA110" s="15"/>
      <c r="AB110" s="15"/>
    </row>
    <row r="111" spans="1:28" ht="13.5" thickBot="1">
      <c r="A111" s="161" t="s">
        <v>269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2"/>
      <c r="L111" s="179"/>
      <c r="M111" s="195" t="s">
        <v>289</v>
      </c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6"/>
      <c r="Z111" s="15"/>
      <c r="AA111" s="15"/>
      <c r="AB111" s="15"/>
    </row>
    <row r="112" spans="1:28" ht="13.5" thickBot="1">
      <c r="A112" s="160" t="s">
        <v>268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250"/>
      <c r="L112" s="179"/>
      <c r="M112" s="195" t="s">
        <v>290</v>
      </c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6"/>
      <c r="Z112" s="15"/>
      <c r="AA112" s="15"/>
      <c r="AB112" s="15"/>
    </row>
    <row r="113" spans="1:28" ht="13.5" thickBot="1">
      <c r="A113" s="268"/>
      <c r="B113" s="269"/>
      <c r="C113" s="269"/>
      <c r="D113" s="269"/>
      <c r="E113" s="269"/>
      <c r="F113" s="269"/>
      <c r="G113" s="269"/>
      <c r="H113" s="269"/>
      <c r="I113" s="269"/>
      <c r="J113" s="269"/>
      <c r="K113" s="270"/>
      <c r="L113" s="176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6"/>
      <c r="Z113" s="15"/>
      <c r="AA113" s="15"/>
      <c r="AB113" s="15"/>
    </row>
    <row r="114" spans="1:28" ht="13.5" thickBot="1">
      <c r="A114" s="161" t="s">
        <v>270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2"/>
      <c r="L114" s="179"/>
      <c r="M114" s="195" t="s">
        <v>302</v>
      </c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6"/>
      <c r="Z114" s="15"/>
      <c r="AA114" s="15"/>
      <c r="AB114" s="15"/>
    </row>
    <row r="115" spans="1:28" ht="13.5" thickBot="1">
      <c r="A115" s="160" t="s">
        <v>271</v>
      </c>
      <c r="B115" s="249"/>
      <c r="C115" s="249"/>
      <c r="D115" s="249"/>
      <c r="E115" s="249"/>
      <c r="F115" s="249"/>
      <c r="G115" s="249"/>
      <c r="H115" s="249"/>
      <c r="I115" s="249"/>
      <c r="J115" s="249"/>
      <c r="K115" s="250"/>
      <c r="L115" s="179"/>
      <c r="M115" s="195" t="s">
        <v>301</v>
      </c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6"/>
      <c r="Z115" s="15"/>
      <c r="AA115" s="15"/>
      <c r="AB115" s="15"/>
    </row>
    <row r="116" spans="1:28" ht="12.75">
      <c r="A116" s="164"/>
      <c r="B116" s="260"/>
      <c r="C116" s="260"/>
      <c r="D116" s="260"/>
      <c r="E116" s="260"/>
      <c r="F116" s="260"/>
      <c r="G116" s="260"/>
      <c r="H116" s="260"/>
      <c r="I116" s="260"/>
      <c r="J116" s="260"/>
      <c r="K116" s="261"/>
      <c r="L116" s="180"/>
      <c r="M116" s="195" t="s">
        <v>304</v>
      </c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6"/>
      <c r="Z116" s="15"/>
      <c r="AA116" s="15"/>
      <c r="AB116" s="15"/>
    </row>
    <row r="117" spans="1:28" ht="13.5" thickBot="1">
      <c r="A117" s="164"/>
      <c r="B117" s="165"/>
      <c r="C117" s="165"/>
      <c r="D117" s="165"/>
      <c r="E117" s="165"/>
      <c r="F117" s="165"/>
      <c r="G117" s="165"/>
      <c r="H117" s="165"/>
      <c r="I117" s="165"/>
      <c r="J117" s="165"/>
      <c r="K117" s="166"/>
      <c r="L117" s="180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6"/>
      <c r="Z117" s="15"/>
      <c r="AA117" s="15"/>
      <c r="AB117" s="15"/>
    </row>
    <row r="118" spans="1:28" ht="13.5" thickBot="1">
      <c r="A118" s="167" t="s">
        <v>273</v>
      </c>
      <c r="B118" s="254"/>
      <c r="C118" s="255"/>
      <c r="D118" s="255"/>
      <c r="E118" s="255"/>
      <c r="F118" s="255"/>
      <c r="G118" s="255"/>
      <c r="H118" s="255"/>
      <c r="I118" s="255"/>
      <c r="J118" s="255"/>
      <c r="K118" s="256"/>
      <c r="L118" s="181"/>
      <c r="M118" s="195" t="s">
        <v>303</v>
      </c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6"/>
      <c r="Z118" s="15"/>
      <c r="AA118" s="15"/>
      <c r="AB118" s="15"/>
    </row>
    <row r="119" spans="1:28" ht="12.75">
      <c r="A119" s="265"/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7"/>
      <c r="Z119" s="15"/>
      <c r="AA119" s="15"/>
      <c r="AB119" s="15"/>
    </row>
    <row r="120" spans="1:28" ht="12.75">
      <c r="A120" s="182" t="s">
        <v>274</v>
      </c>
      <c r="B120" s="183"/>
      <c r="C120" s="184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5"/>
      <c r="Z120" s="15"/>
      <c r="AA120" s="15"/>
      <c r="AB120" s="15"/>
    </row>
    <row r="121" spans="1:28" ht="18" customHeight="1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8"/>
      <c r="Z121" s="15"/>
      <c r="AA121" s="15"/>
      <c r="AB121" s="15"/>
    </row>
    <row r="122" spans="1:28" ht="17.25">
      <c r="A122" s="69" t="s">
        <v>275</v>
      </c>
      <c r="B122" s="16"/>
      <c r="C122" s="27"/>
      <c r="D122" s="16"/>
      <c r="E122" s="16"/>
      <c r="F122" s="16"/>
      <c r="G122" s="16"/>
      <c r="H122" s="33"/>
      <c r="I122" s="16"/>
      <c r="J122" s="16"/>
      <c r="K122" s="16"/>
      <c r="L122" s="2"/>
      <c r="M122" s="30"/>
      <c r="N122" s="16"/>
      <c r="O122" s="16"/>
      <c r="P122" s="16"/>
      <c r="Q122" s="16"/>
      <c r="R122" s="33"/>
      <c r="S122" s="16"/>
      <c r="T122" s="16"/>
      <c r="U122" s="16"/>
      <c r="V122" s="16"/>
      <c r="W122" s="33"/>
      <c r="X122" s="16"/>
      <c r="Y122" s="68"/>
      <c r="Z122" s="15"/>
      <c r="AA122" s="15"/>
      <c r="AB122" s="15"/>
    </row>
    <row r="123" spans="1:28" ht="17.25">
      <c r="A123" s="290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39"/>
      <c r="O123" s="39"/>
      <c r="P123" s="314"/>
      <c r="Q123" s="314"/>
      <c r="R123" s="314"/>
      <c r="S123" s="314"/>
      <c r="T123" s="314"/>
      <c r="U123" s="314"/>
      <c r="V123" s="40"/>
      <c r="W123" s="40"/>
      <c r="X123" s="40"/>
      <c r="Y123" s="67"/>
      <c r="Z123" s="15"/>
      <c r="AA123" s="15"/>
      <c r="AB123" s="15"/>
    </row>
    <row r="124" spans="1:28" ht="15.75">
      <c r="A124" s="70" t="s">
        <v>77</v>
      </c>
      <c r="B124" s="17"/>
      <c r="C124" s="28"/>
      <c r="D124" s="17"/>
      <c r="E124" s="17"/>
      <c r="F124" s="17"/>
      <c r="G124" s="17"/>
      <c r="H124" s="34"/>
      <c r="I124" s="17"/>
      <c r="J124" s="17"/>
      <c r="K124" s="17"/>
      <c r="L124" s="17"/>
      <c r="M124" s="34"/>
      <c r="N124" s="40"/>
      <c r="O124" s="40"/>
      <c r="P124" s="314"/>
      <c r="Q124" s="314"/>
      <c r="R124" s="314"/>
      <c r="S124" s="314"/>
      <c r="T124" s="314"/>
      <c r="U124" s="314"/>
      <c r="V124" s="40"/>
      <c r="W124" s="40"/>
      <c r="X124" s="40"/>
      <c r="Y124" s="67"/>
      <c r="Z124" s="15"/>
      <c r="AA124" s="15"/>
      <c r="AB124" s="15"/>
    </row>
    <row r="125" spans="1:28" ht="16.5" thickBot="1">
      <c r="A125" s="257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9"/>
      <c r="Z125" s="15"/>
      <c r="AA125" s="15"/>
      <c r="AB125" s="15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</sheetData>
  <sheetProtection/>
  <mergeCells count="95">
    <mergeCell ref="A75:Y77"/>
    <mergeCell ref="A1:Y1"/>
    <mergeCell ref="A2:Y2"/>
    <mergeCell ref="A3:Y3"/>
    <mergeCell ref="A4:Y4"/>
    <mergeCell ref="A123:M123"/>
    <mergeCell ref="M117:Y117"/>
    <mergeCell ref="A88:K88"/>
    <mergeCell ref="B96:K96"/>
    <mergeCell ref="B94:K94"/>
    <mergeCell ref="B92:K92"/>
    <mergeCell ref="P123:U124"/>
    <mergeCell ref="M115:Y115"/>
    <mergeCell ref="B111:K111"/>
    <mergeCell ref="M96:Y96"/>
    <mergeCell ref="M95:Y95"/>
    <mergeCell ref="M94:Y94"/>
    <mergeCell ref="M97:Y97"/>
    <mergeCell ref="M93:Y93"/>
    <mergeCell ref="M92:Y92"/>
    <mergeCell ref="B95:K95"/>
    <mergeCell ref="B93:K93"/>
    <mergeCell ref="B90:K90"/>
    <mergeCell ref="B89:K89"/>
    <mergeCell ref="M80:Y80"/>
    <mergeCell ref="A86:Y86"/>
    <mergeCell ref="M91:Y91"/>
    <mergeCell ref="M87:Y87"/>
    <mergeCell ref="M83:O83"/>
    <mergeCell ref="M82:O82"/>
    <mergeCell ref="M81:O81"/>
    <mergeCell ref="A99:Y99"/>
    <mergeCell ref="M118:Y118"/>
    <mergeCell ref="M116:Y116"/>
    <mergeCell ref="P85:Y85"/>
    <mergeCell ref="P84:Y84"/>
    <mergeCell ref="P83:Y83"/>
    <mergeCell ref="B83:K83"/>
    <mergeCell ref="B84:K84"/>
    <mergeCell ref="B85:K85"/>
    <mergeCell ref="B91:K91"/>
    <mergeCell ref="A125:Y125"/>
    <mergeCell ref="B116:K116"/>
    <mergeCell ref="B115:K115"/>
    <mergeCell ref="B114:K114"/>
    <mergeCell ref="A79:K79"/>
    <mergeCell ref="M79:Y79"/>
    <mergeCell ref="A80:K80"/>
    <mergeCell ref="A119:Y119"/>
    <mergeCell ref="A113:K113"/>
    <mergeCell ref="B112:K112"/>
    <mergeCell ref="M114:Y114"/>
    <mergeCell ref="M113:Y113"/>
    <mergeCell ref="M112:Y112"/>
    <mergeCell ref="A121:Y121"/>
    <mergeCell ref="B109:K109"/>
    <mergeCell ref="A110:K110"/>
    <mergeCell ref="B118:K118"/>
    <mergeCell ref="B108:K108"/>
    <mergeCell ref="B106:K106"/>
    <mergeCell ref="B105:K105"/>
    <mergeCell ref="A107:K107"/>
    <mergeCell ref="M109:Y109"/>
    <mergeCell ref="B103:K103"/>
    <mergeCell ref="A104:K104"/>
    <mergeCell ref="M104:Y104"/>
    <mergeCell ref="M105:Y105"/>
    <mergeCell ref="B102:K102"/>
    <mergeCell ref="A100:K100"/>
    <mergeCell ref="M103:Y103"/>
    <mergeCell ref="M85:O85"/>
    <mergeCell ref="M84:O84"/>
    <mergeCell ref="A101:K101"/>
    <mergeCell ref="A87:K87"/>
    <mergeCell ref="B98:K98"/>
    <mergeCell ref="B97:K97"/>
    <mergeCell ref="M101:Y101"/>
    <mergeCell ref="L72:T74"/>
    <mergeCell ref="A78:Y78"/>
    <mergeCell ref="M98:Y98"/>
    <mergeCell ref="M90:Y90"/>
    <mergeCell ref="M89:Y89"/>
    <mergeCell ref="M88:Y88"/>
    <mergeCell ref="P82:Y82"/>
    <mergeCell ref="P81:Y81"/>
    <mergeCell ref="B81:K81"/>
    <mergeCell ref="B82:K82"/>
    <mergeCell ref="M100:Y100"/>
    <mergeCell ref="W72:Y72"/>
    <mergeCell ref="U54:W54"/>
    <mergeCell ref="M111:Y111"/>
    <mergeCell ref="M110:Y110"/>
    <mergeCell ref="M108:Y108"/>
    <mergeCell ref="M107:Y107"/>
    <mergeCell ref="M106:Y106"/>
  </mergeCells>
  <printOptions/>
  <pageMargins left="0.45" right="0.2" top="0.16" bottom="0.22" header="0.11" footer="0.18"/>
  <pageSetup horizontalDpi="300" verticalDpi="300" orientation="landscape" paperSize="9" scale="58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Nadine de Wet</cp:lastModifiedBy>
  <cp:lastPrinted>2014-11-19T13:24:29Z</cp:lastPrinted>
  <dcterms:created xsi:type="dcterms:W3CDTF">1996-10-14T23:33:28Z</dcterms:created>
  <dcterms:modified xsi:type="dcterms:W3CDTF">2017-01-05T07:52:54Z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